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5160" windowHeight="7800" activeTab="0"/>
  </bookViews>
  <sheets>
    <sheet name="Cuadro 1 " sheetId="1" r:id="rId1"/>
  </sheets>
  <externalReferences>
    <externalReference r:id="rId4"/>
    <externalReference r:id="rId5"/>
  </externalReferences>
  <definedNames>
    <definedName name="_xlnm.Print_Area" localSheetId="0">'Cuadro 1 '!$A$1:$L$74</definedName>
    <definedName name="PRODUCTO">'[1]TABLA CONSUMO'!$H$5:$H$104</definedName>
    <definedName name="TIPO">'[1]TABLA CONSUMO'!$N$4:$N$5</definedName>
  </definedNames>
  <calcPr fullCalcOnLoad="1"/>
</workbook>
</file>

<file path=xl/sharedStrings.xml><?xml version="1.0" encoding="utf-8"?>
<sst xmlns="http://schemas.openxmlformats.org/spreadsheetml/2006/main" count="94" uniqueCount="91">
  <si>
    <t>Cuadro 1. Venezuela. Hogares con adquisiciones, según productos,</t>
  </si>
  <si>
    <t>Cereales</t>
  </si>
  <si>
    <t>Arroz</t>
  </si>
  <si>
    <t>Avena en hojuelas</t>
  </si>
  <si>
    <t>Galleta dulce tipo María</t>
  </si>
  <si>
    <t>Galleta salada tipo soda</t>
  </si>
  <si>
    <t>Harina de arroz</t>
  </si>
  <si>
    <t>Harina de avena</t>
  </si>
  <si>
    <t>Harina de maíz</t>
  </si>
  <si>
    <t>Pan de trigo</t>
  </si>
  <si>
    <t>Pasta alimenticia</t>
  </si>
  <si>
    <t>Apio</t>
  </si>
  <si>
    <t>Ñame</t>
  </si>
  <si>
    <t>Ocumo</t>
  </si>
  <si>
    <t>Papa</t>
  </si>
  <si>
    <t>Yuca</t>
  </si>
  <si>
    <t>Leguminosas</t>
  </si>
  <si>
    <t>Arvejas</t>
  </si>
  <si>
    <t>Frijol</t>
  </si>
  <si>
    <t>Lenteja</t>
  </si>
  <si>
    <t>Hortalizas</t>
  </si>
  <si>
    <t>Auyama</t>
  </si>
  <si>
    <t>Cebolla</t>
  </si>
  <si>
    <t>Tomate</t>
  </si>
  <si>
    <t>Zanahoria</t>
  </si>
  <si>
    <t>Frutas</t>
  </si>
  <si>
    <t>Cambur (Banano)</t>
  </si>
  <si>
    <t>Guayaba</t>
  </si>
  <si>
    <t>Lechosa</t>
  </si>
  <si>
    <t>Mandarina</t>
  </si>
  <si>
    <t>Mango</t>
  </si>
  <si>
    <t>Naranja</t>
  </si>
  <si>
    <t>Patilla</t>
  </si>
  <si>
    <t>Piña</t>
  </si>
  <si>
    <t>Carne de cerdo</t>
  </si>
  <si>
    <t>Carne de pollo</t>
  </si>
  <si>
    <t>Carne de res</t>
  </si>
  <si>
    <t>Huevo de gallina</t>
  </si>
  <si>
    <t>Mortadela</t>
  </si>
  <si>
    <t>Pescado fresco</t>
  </si>
  <si>
    <t>Pescado salado</t>
  </si>
  <si>
    <t>Sardina enlatada</t>
  </si>
  <si>
    <t>Leche en polvo completa</t>
  </si>
  <si>
    <t>Leche en polvo descremada</t>
  </si>
  <si>
    <t>Leche líquida completa</t>
  </si>
  <si>
    <t>Leche líquida descremada</t>
  </si>
  <si>
    <t>Queso amarillo</t>
  </si>
  <si>
    <t>Queso blanco</t>
  </si>
  <si>
    <t>Aceite</t>
  </si>
  <si>
    <t>Mantequilla</t>
  </si>
  <si>
    <t>Margarina</t>
  </si>
  <si>
    <t>Mayonesa</t>
  </si>
  <si>
    <t>Especies</t>
  </si>
  <si>
    <t>Sal</t>
  </si>
  <si>
    <t>Estimulantes</t>
  </si>
  <si>
    <t>Café molido</t>
  </si>
  <si>
    <t>Bebidas</t>
  </si>
  <si>
    <t>Grupo de alimentos</t>
  </si>
  <si>
    <t>Productos</t>
  </si>
  <si>
    <t xml:space="preserve">% </t>
  </si>
  <si>
    <t>Total de hogares</t>
  </si>
  <si>
    <t>Raices, tuberculos y otros feculentos</t>
  </si>
  <si>
    <t>Azucares</t>
  </si>
  <si>
    <t>Carnes y Huevos</t>
  </si>
  <si>
    <t>Pescado</t>
  </si>
  <si>
    <t>Leche y Derivados</t>
  </si>
  <si>
    <t>Grasas Visibles</t>
  </si>
  <si>
    <t>Segundo Semestre 2014</t>
  </si>
  <si>
    <t>Variación inter semestral</t>
  </si>
  <si>
    <t>Variación inter anual</t>
  </si>
  <si>
    <r>
      <t xml:space="preserve">Caraotas     </t>
    </r>
    <r>
      <rPr>
        <u val="single"/>
        <sz val="11"/>
        <rFont val="Calibri"/>
        <family val="2"/>
      </rPr>
      <t>1</t>
    </r>
    <r>
      <rPr>
        <sz val="11"/>
        <rFont val="Calibri"/>
        <family val="2"/>
      </rPr>
      <t>/</t>
    </r>
  </si>
  <si>
    <t xml:space="preserve">Segundo Semestre 2013 </t>
  </si>
  <si>
    <t xml:space="preserve">Primer Semestre 2014 </t>
  </si>
  <si>
    <t>Primer Semestre 2015</t>
  </si>
  <si>
    <t>1er  sem 2015 - 1 er sem 2014</t>
  </si>
  <si>
    <t>1er sem 2015 / 2do. sem 2014</t>
  </si>
  <si>
    <t>Platano</t>
  </si>
  <si>
    <t>Azucar</t>
  </si>
  <si>
    <t>Aji</t>
  </si>
  <si>
    <t>Pimenton</t>
  </si>
  <si>
    <t>Limon</t>
  </si>
  <si>
    <t>Melon</t>
  </si>
  <si>
    <t>Jamon</t>
  </si>
  <si>
    <t>Atun enlatado</t>
  </si>
  <si>
    <t>Higado de res</t>
  </si>
  <si>
    <t>Bebidas alcoholicas</t>
  </si>
  <si>
    <t xml:space="preserve">Bebidas gaseosas </t>
  </si>
  <si>
    <t>Bebidas instantaneas</t>
  </si>
  <si>
    <t>Segundo semestre 2013 -   Primer semestre 2015</t>
  </si>
  <si>
    <r>
      <rPr>
        <b/>
        <sz val="7"/>
        <rFont val="MS Reference Sans Serif"/>
        <family val="2"/>
      </rPr>
      <t xml:space="preserve"> </t>
    </r>
    <r>
      <rPr>
        <b/>
        <u val="single"/>
        <sz val="7"/>
        <rFont val="MS Reference Sans Serif"/>
        <family val="2"/>
      </rPr>
      <t>1</t>
    </r>
    <r>
      <rPr>
        <b/>
        <sz val="7"/>
        <rFont val="MS Reference Sans Serif"/>
        <family val="2"/>
      </rPr>
      <t>/</t>
    </r>
    <r>
      <rPr>
        <sz val="7"/>
        <rFont val="MS Reference Sans Serif"/>
        <family val="2"/>
      </rPr>
      <t>: Se refiere a cualquier clase de caraota, incluyendo caraotas negras.</t>
    </r>
  </si>
  <si>
    <r>
      <t>FUENTE</t>
    </r>
    <r>
      <rPr>
        <sz val="7"/>
        <rFont val="MS Reference Sans Serif"/>
        <family val="2"/>
      </rPr>
      <t>: Instituto Nacional de Estadística, INE - Encuesta de Seguimiento al Consumo de Alimentos ESCA</t>
    </r>
  </si>
</sst>
</file>

<file path=xl/styles.xml><?xml version="1.0" encoding="utf-8"?>
<styleSheet xmlns="http://schemas.openxmlformats.org/spreadsheetml/2006/main">
  <numFmts count="29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&quot;Bs. l&quot;\ * #,##0.00_ ;_ &quot;Bs. l&quot;\ * \-#,##0.00_ ;_ &quot;Bs. l&quot;\ * &quot;-&quot;??_ ;_ @_ "/>
    <numFmt numFmtId="170" formatCode="&quot;Bs&quot;\ #,##0_);\(&quot;Bs&quot;\ #,##0\)"/>
    <numFmt numFmtId="171" formatCode="&quot;Bs&quot;\ #,##0_);[Red]\(&quot;Bs&quot;\ #,##0\)"/>
    <numFmt numFmtId="172" formatCode="&quot;Bs&quot;\ #,##0.00_);\(&quot;Bs&quot;\ #,##0.00\)"/>
    <numFmt numFmtId="173" formatCode="&quot;Bs&quot;\ #,##0.00_);[Red]\(&quot;Bs&quot;\ #,##0.00\)"/>
    <numFmt numFmtId="174" formatCode="_(&quot;Bs&quot;\ * #,##0_);_(&quot;Bs&quot;\ * \(#,##0\);_(&quot;Bs&quot;\ * &quot;-&quot;_);_(@_)"/>
    <numFmt numFmtId="175" formatCode="_(* #,##0_);_(* \(#,##0\);_(* &quot;-&quot;_);_(@_)"/>
    <numFmt numFmtId="176" formatCode="_(&quot;Bs&quot;\ * #,##0.00_);_(&quot;Bs&quot;\ * \(#,##0.00\);_(&quot;Bs&quot;\ * &quot;-&quot;??_);_(@_)"/>
    <numFmt numFmtId="177" formatCode="_(* #,##0.00_);_(* \(#,##0.00\);_(* &quot;-&quot;??_);_(@_)"/>
    <numFmt numFmtId="178" formatCode="_(* #,##0.00_);_(* \(#,##0.00\);_(* \-??_);_(@_)"/>
    <numFmt numFmtId="179" formatCode="_ * #,##0_ ;_ * \-#,##0_ ;_ * &quot;-&quot;??_ ;_ @_ "/>
    <numFmt numFmtId="180" formatCode="_(* #,##0_);_(* \(#,##0\);_(* \-??_);_(@_)"/>
    <numFmt numFmtId="181" formatCode="#,##0.0"/>
    <numFmt numFmtId="182" formatCode="_ * #,##0.0_ ;_ * \-#,##0.0_ ;_ * &quot;-&quot;??_ ;_ @_ "/>
    <numFmt numFmtId="183" formatCode="###0"/>
    <numFmt numFmtId="184" formatCode="#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Optima"/>
      <family val="2"/>
    </font>
    <font>
      <b/>
      <sz val="12"/>
      <name val="Optima"/>
      <family val="2"/>
    </font>
    <font>
      <sz val="11"/>
      <name val="MS Sans Serif"/>
      <family val="2"/>
    </font>
    <font>
      <b/>
      <sz val="11"/>
      <name val="Optima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name val="MS Reference Sans Serif"/>
      <family val="2"/>
    </font>
    <font>
      <b/>
      <u val="single"/>
      <sz val="7"/>
      <name val="MS Reference Sans Serif"/>
      <family val="2"/>
    </font>
    <font>
      <sz val="7"/>
      <name val="MS Reference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>
        <color indexed="63"/>
      </top>
      <bottom style="medium"/>
    </border>
    <border>
      <left style="medium">
        <color theme="0"/>
      </left>
      <right style="thin">
        <color indexed="9"/>
      </right>
      <top style="thin">
        <color indexed="9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indexed="9"/>
      </left>
      <right/>
      <top style="thin">
        <color indexed="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 style="medium">
        <color theme="0"/>
      </right>
      <top style="thin">
        <color indexed="9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/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4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8" fontId="0" fillId="33" borderId="0" xfId="0" applyNumberFormat="1" applyFill="1" applyAlignment="1">
      <alignment/>
    </xf>
    <xf numFmtId="0" fontId="3" fillId="34" borderId="0" xfId="0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ill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3" borderId="10" xfId="0" applyFill="1" applyBorder="1" applyAlignment="1">
      <alignment/>
    </xf>
    <xf numFmtId="3" fontId="10" fillId="35" borderId="0" xfId="0" applyNumberFormat="1" applyFont="1" applyFill="1" applyBorder="1" applyAlignment="1">
      <alignment horizontal="right" wrapText="1"/>
    </xf>
    <xf numFmtId="178" fontId="10" fillId="35" borderId="0" xfId="46" applyNumberFormat="1" applyFont="1" applyFill="1" applyBorder="1" applyAlignment="1" applyProtection="1">
      <alignment horizontal="right" wrapText="1"/>
      <protection/>
    </xf>
    <xf numFmtId="179" fontId="54" fillId="36" borderId="0" xfId="46" applyNumberFormat="1" applyFont="1" applyFill="1" applyBorder="1" applyAlignment="1">
      <alignment/>
    </xf>
    <xf numFmtId="0" fontId="54" fillId="36" borderId="0" xfId="0" applyFont="1" applyFill="1" applyBorder="1" applyAlignment="1">
      <alignment/>
    </xf>
    <xf numFmtId="3" fontId="10" fillId="35" borderId="0" xfId="0" applyNumberFormat="1" applyFont="1" applyFill="1" applyBorder="1" applyAlignment="1">
      <alignment wrapText="1"/>
    </xf>
    <xf numFmtId="3" fontId="10" fillId="36" borderId="0" xfId="0" applyNumberFormat="1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2" fontId="55" fillId="36" borderId="11" xfId="0" applyNumberFormat="1" applyFont="1" applyFill="1" applyBorder="1" applyAlignment="1">
      <alignment horizontal="center"/>
    </xf>
    <xf numFmtId="3" fontId="10" fillId="37" borderId="0" xfId="0" applyNumberFormat="1" applyFont="1" applyFill="1" applyBorder="1" applyAlignment="1">
      <alignment horizontal="right" wrapText="1"/>
    </xf>
    <xf numFmtId="178" fontId="10" fillId="37" borderId="0" xfId="46" applyNumberFormat="1" applyFont="1" applyFill="1" applyBorder="1" applyAlignment="1" applyProtection="1">
      <alignment horizontal="right" wrapText="1"/>
      <protection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" fontId="10" fillId="37" borderId="0" xfId="0" applyNumberFormat="1" applyFont="1" applyFill="1" applyBorder="1" applyAlignment="1">
      <alignment wrapText="1"/>
    </xf>
    <xf numFmtId="0" fontId="54" fillId="2" borderId="0" xfId="0" applyFont="1" applyFill="1" applyBorder="1" applyAlignment="1">
      <alignment/>
    </xf>
    <xf numFmtId="2" fontId="55" fillId="2" borderId="0" xfId="0" applyNumberFormat="1" applyFont="1" applyFill="1" applyBorder="1" applyAlignment="1">
      <alignment horizontal="center"/>
    </xf>
    <xf numFmtId="2" fontId="55" fillId="36" borderId="0" xfId="0" applyNumberFormat="1" applyFont="1" applyFill="1" applyBorder="1" applyAlignment="1">
      <alignment horizontal="center"/>
    </xf>
    <xf numFmtId="3" fontId="10" fillId="37" borderId="11" xfId="0" applyNumberFormat="1" applyFont="1" applyFill="1" applyBorder="1" applyAlignment="1">
      <alignment horizontal="right" wrapText="1"/>
    </xf>
    <xf numFmtId="178" fontId="10" fillId="37" borderId="11" xfId="46" applyNumberFormat="1" applyFont="1" applyFill="1" applyBorder="1" applyAlignment="1" applyProtection="1">
      <alignment horizontal="right" wrapText="1"/>
      <protection/>
    </xf>
    <xf numFmtId="3" fontId="10" fillId="2" borderId="11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3" fontId="10" fillId="37" borderId="11" xfId="0" applyNumberFormat="1" applyFont="1" applyFill="1" applyBorder="1" applyAlignment="1">
      <alignment wrapText="1"/>
    </xf>
    <xf numFmtId="0" fontId="54" fillId="2" borderId="11" xfId="0" applyFont="1" applyFill="1" applyBorder="1" applyAlignment="1">
      <alignment/>
    </xf>
    <xf numFmtId="2" fontId="55" fillId="2" borderId="11" xfId="0" applyNumberFormat="1" applyFont="1" applyFill="1" applyBorder="1" applyAlignment="1">
      <alignment horizontal="center"/>
    </xf>
    <xf numFmtId="3" fontId="10" fillId="35" borderId="12" xfId="0" applyNumberFormat="1" applyFont="1" applyFill="1" applyBorder="1" applyAlignment="1">
      <alignment horizontal="right" wrapText="1"/>
    </xf>
    <xf numFmtId="178" fontId="10" fillId="35" borderId="12" xfId="46" applyNumberFormat="1" applyFont="1" applyFill="1" applyBorder="1" applyAlignment="1" applyProtection="1">
      <alignment horizontal="right" wrapText="1"/>
      <protection/>
    </xf>
    <xf numFmtId="179" fontId="54" fillId="36" borderId="12" xfId="46" applyNumberFormat="1" applyFont="1" applyFill="1" applyBorder="1" applyAlignment="1">
      <alignment/>
    </xf>
    <xf numFmtId="0" fontId="54" fillId="36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 wrapText="1"/>
    </xf>
    <xf numFmtId="3" fontId="10" fillId="36" borderId="12" xfId="0" applyNumberFormat="1" applyFont="1" applyFill="1" applyBorder="1" applyAlignment="1">
      <alignment wrapText="1"/>
    </xf>
    <xf numFmtId="0" fontId="10" fillId="36" borderId="12" xfId="0" applyFont="1" applyFill="1" applyBorder="1" applyAlignment="1">
      <alignment wrapText="1"/>
    </xf>
    <xf numFmtId="2" fontId="55" fillId="36" borderId="12" xfId="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right" wrapText="1"/>
    </xf>
    <xf numFmtId="178" fontId="10" fillId="35" borderId="11" xfId="46" applyNumberFormat="1" applyFont="1" applyFill="1" applyBorder="1" applyAlignment="1" applyProtection="1">
      <alignment horizontal="right" wrapText="1"/>
      <protection/>
    </xf>
    <xf numFmtId="179" fontId="54" fillId="36" borderId="11" xfId="46" applyNumberFormat="1" applyFont="1" applyFill="1" applyBorder="1" applyAlignment="1">
      <alignment/>
    </xf>
    <xf numFmtId="0" fontId="54" fillId="36" borderId="11" xfId="0" applyFont="1" applyFill="1" applyBorder="1" applyAlignment="1">
      <alignment/>
    </xf>
    <xf numFmtId="3" fontId="10" fillId="35" borderId="11" xfId="0" applyNumberFormat="1" applyFont="1" applyFill="1" applyBorder="1" applyAlignment="1">
      <alignment wrapText="1"/>
    </xf>
    <xf numFmtId="3" fontId="10" fillId="36" borderId="11" xfId="0" applyNumberFormat="1" applyFont="1" applyFill="1" applyBorder="1" applyAlignment="1">
      <alignment wrapText="1"/>
    </xf>
    <xf numFmtId="0" fontId="10" fillId="36" borderId="11" xfId="0" applyFont="1" applyFill="1" applyBorder="1" applyAlignment="1">
      <alignment wrapText="1"/>
    </xf>
    <xf numFmtId="3" fontId="10" fillId="37" borderId="12" xfId="0" applyNumberFormat="1" applyFont="1" applyFill="1" applyBorder="1" applyAlignment="1">
      <alignment horizontal="right" wrapText="1"/>
    </xf>
    <xf numFmtId="178" fontId="10" fillId="37" borderId="12" xfId="46" applyNumberFormat="1" applyFont="1" applyFill="1" applyBorder="1" applyAlignment="1" applyProtection="1">
      <alignment horizontal="right" wrapText="1"/>
      <protection/>
    </xf>
    <xf numFmtId="3" fontId="10" fillId="2" borderId="12" xfId="0" applyNumberFormat="1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3" fontId="10" fillId="37" borderId="12" xfId="0" applyNumberFormat="1" applyFont="1" applyFill="1" applyBorder="1" applyAlignment="1">
      <alignment wrapText="1"/>
    </xf>
    <xf numFmtId="0" fontId="54" fillId="2" borderId="12" xfId="0" applyFont="1" applyFill="1" applyBorder="1" applyAlignment="1">
      <alignment/>
    </xf>
    <xf numFmtId="2" fontId="55" fillId="2" borderId="12" xfId="0" applyNumberFormat="1" applyFont="1" applyFill="1" applyBorder="1" applyAlignment="1">
      <alignment horizontal="center"/>
    </xf>
    <xf numFmtId="3" fontId="10" fillId="37" borderId="13" xfId="0" applyNumberFormat="1" applyFont="1" applyFill="1" applyBorder="1" applyAlignment="1">
      <alignment horizontal="right" wrapText="1"/>
    </xf>
    <xf numFmtId="178" fontId="10" fillId="37" borderId="13" xfId="46" applyNumberFormat="1" applyFont="1" applyFill="1" applyBorder="1" applyAlignment="1" applyProtection="1">
      <alignment horizontal="right" wrapText="1"/>
      <protection/>
    </xf>
    <xf numFmtId="3" fontId="10" fillId="2" borderId="13" xfId="0" applyNumberFormat="1" applyFont="1" applyFill="1" applyBorder="1" applyAlignment="1">
      <alignment wrapText="1"/>
    </xf>
    <xf numFmtId="0" fontId="10" fillId="2" borderId="13" xfId="0" applyFont="1" applyFill="1" applyBorder="1" applyAlignment="1">
      <alignment wrapText="1"/>
    </xf>
    <xf numFmtId="3" fontId="10" fillId="37" borderId="13" xfId="0" applyNumberFormat="1" applyFont="1" applyFill="1" applyBorder="1" applyAlignment="1">
      <alignment wrapText="1"/>
    </xf>
    <xf numFmtId="0" fontId="54" fillId="2" borderId="13" xfId="0" applyFont="1" applyFill="1" applyBorder="1" applyAlignment="1">
      <alignment/>
    </xf>
    <xf numFmtId="2" fontId="55" fillId="2" borderId="13" xfId="0" applyNumberFormat="1" applyFont="1" applyFill="1" applyBorder="1" applyAlignment="1">
      <alignment horizontal="center"/>
    </xf>
    <xf numFmtId="3" fontId="10" fillId="35" borderId="14" xfId="0" applyNumberFormat="1" applyFont="1" applyFill="1" applyBorder="1" applyAlignment="1">
      <alignment horizontal="right" wrapText="1"/>
    </xf>
    <xf numFmtId="178" fontId="10" fillId="35" borderId="14" xfId="46" applyNumberFormat="1" applyFont="1" applyFill="1" applyBorder="1" applyAlignment="1" applyProtection="1">
      <alignment horizontal="right" wrapText="1"/>
      <protection/>
    </xf>
    <xf numFmtId="179" fontId="54" fillId="36" borderId="14" xfId="46" applyNumberFormat="1" applyFont="1" applyFill="1" applyBorder="1" applyAlignment="1">
      <alignment/>
    </xf>
    <xf numFmtId="0" fontId="54" fillId="36" borderId="14" xfId="0" applyFont="1" applyFill="1" applyBorder="1" applyAlignment="1">
      <alignment/>
    </xf>
    <xf numFmtId="3" fontId="10" fillId="35" borderId="14" xfId="0" applyNumberFormat="1" applyFont="1" applyFill="1" applyBorder="1" applyAlignment="1">
      <alignment wrapText="1"/>
    </xf>
    <xf numFmtId="3" fontId="10" fillId="36" borderId="14" xfId="0" applyNumberFormat="1" applyFont="1" applyFill="1" applyBorder="1" applyAlignment="1">
      <alignment wrapText="1"/>
    </xf>
    <xf numFmtId="0" fontId="10" fillId="36" borderId="14" xfId="0" applyFont="1" applyFill="1" applyBorder="1" applyAlignment="1">
      <alignment wrapText="1"/>
    </xf>
    <xf numFmtId="2" fontId="55" fillId="36" borderId="14" xfId="0" applyNumberFormat="1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 wrapText="1"/>
    </xf>
    <xf numFmtId="0" fontId="56" fillId="38" borderId="16" xfId="0" applyFont="1" applyFill="1" applyBorder="1" applyAlignment="1">
      <alignment horizontal="center" wrapText="1"/>
    </xf>
    <xf numFmtId="0" fontId="11" fillId="38" borderId="17" xfId="0" applyFont="1" applyFill="1" applyBorder="1" applyAlignment="1">
      <alignment horizontal="center" wrapText="1"/>
    </xf>
    <xf numFmtId="0" fontId="11" fillId="38" borderId="18" xfId="0" applyFont="1" applyFill="1" applyBorder="1" applyAlignment="1">
      <alignment horizontal="center" wrapText="1"/>
    </xf>
    <xf numFmtId="0" fontId="11" fillId="38" borderId="19" xfId="0" applyFont="1" applyFill="1" applyBorder="1" applyAlignment="1">
      <alignment horizontal="center" wrapText="1"/>
    </xf>
    <xf numFmtId="0" fontId="56" fillId="39" borderId="20" xfId="0" applyFont="1" applyFill="1" applyBorder="1" applyAlignment="1" applyProtection="1">
      <alignment horizontal="center" vertical="center" wrapText="1"/>
      <protection locked="0"/>
    </xf>
    <xf numFmtId="0" fontId="13" fillId="40" borderId="0" xfId="0" applyFont="1" applyFill="1" applyBorder="1" applyAlignment="1">
      <alignment/>
    </xf>
    <xf numFmtId="0" fontId="57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14" fillId="40" borderId="0" xfId="0" applyFont="1" applyFill="1" applyAlignment="1">
      <alignment/>
    </xf>
    <xf numFmtId="0" fontId="11" fillId="38" borderId="21" xfId="0" applyFont="1" applyFill="1" applyBorder="1" applyAlignment="1">
      <alignment horizontal="center"/>
    </xf>
    <xf numFmtId="0" fontId="58" fillId="38" borderId="21" xfId="0" applyFont="1" applyFill="1" applyBorder="1" applyAlignment="1">
      <alignment horizontal="center"/>
    </xf>
    <xf numFmtId="0" fontId="11" fillId="38" borderId="22" xfId="0" applyFont="1" applyFill="1" applyBorder="1" applyAlignment="1">
      <alignment horizontal="center"/>
    </xf>
    <xf numFmtId="0" fontId="56" fillId="39" borderId="20" xfId="0" applyFont="1" applyFill="1" applyBorder="1" applyAlignment="1">
      <alignment horizontal="center" vertical="center" wrapText="1"/>
    </xf>
    <xf numFmtId="0" fontId="56" fillId="39" borderId="23" xfId="0" applyFont="1" applyFill="1" applyBorder="1" applyAlignment="1">
      <alignment horizontal="center" vertical="center" wrapText="1"/>
    </xf>
    <xf numFmtId="0" fontId="12" fillId="40" borderId="0" xfId="0" applyFont="1" applyFill="1" applyBorder="1" applyAlignment="1" applyProtection="1">
      <alignment horizontal="center"/>
      <protection locked="0"/>
    </xf>
    <xf numFmtId="0" fontId="56" fillId="39" borderId="20" xfId="0" applyFont="1" applyFill="1" applyBorder="1" applyAlignment="1" applyProtection="1">
      <alignment horizontal="center" vertical="center" wrapText="1"/>
      <protection locked="0"/>
    </xf>
    <xf numFmtId="0" fontId="56" fillId="39" borderId="23" xfId="0" applyFont="1" applyFill="1" applyBorder="1" applyAlignment="1" applyProtection="1">
      <alignment horizontal="center" vertical="center" wrapText="1"/>
      <protection locked="0"/>
    </xf>
    <xf numFmtId="0" fontId="56" fillId="39" borderId="24" xfId="0" applyFont="1" applyFill="1" applyBorder="1" applyAlignment="1" applyProtection="1">
      <alignment horizontal="center" vertical="center"/>
      <protection locked="0"/>
    </xf>
    <xf numFmtId="0" fontId="56" fillId="39" borderId="25" xfId="0" applyFont="1" applyFill="1" applyBorder="1" applyAlignment="1" applyProtection="1">
      <alignment horizontal="center" vertical="center"/>
      <protection locked="0"/>
    </xf>
    <xf numFmtId="0" fontId="56" fillId="39" borderId="24" xfId="0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>
      <alignment wrapText="1"/>
    </xf>
    <xf numFmtId="0" fontId="10" fillId="37" borderId="0" xfId="0" applyFont="1" applyFill="1" applyBorder="1" applyAlignment="1">
      <alignment wrapText="1"/>
    </xf>
    <xf numFmtId="0" fontId="10" fillId="37" borderId="11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10" fillId="35" borderId="11" xfId="0" applyFont="1" applyFill="1" applyBorder="1" applyAlignment="1">
      <alignment wrapText="1"/>
    </xf>
    <xf numFmtId="0" fontId="10" fillId="37" borderId="12" xfId="0" applyFont="1" applyFill="1" applyBorder="1" applyAlignment="1">
      <alignment wrapText="1"/>
    </xf>
    <xf numFmtId="0" fontId="10" fillId="37" borderId="13" xfId="0" applyFont="1" applyFill="1" applyBorder="1" applyAlignment="1">
      <alignment wrapText="1"/>
    </xf>
    <xf numFmtId="0" fontId="10" fillId="35" borderId="14" xfId="0" applyFont="1" applyFill="1" applyBorder="1" applyAlignment="1">
      <alignment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2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ANA%20%20CONSUMO\Ana%20-%20Consumo\Semana%2001%20(JULIO)%20-%202do%20Semestre%202015%20-%20Todos%20los%20Productos%20-%20Nacional\Informe%20SEM%2001\Informe%20ESCA%20SEM%2001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NE\CONFIG~1\Temp\C01_1S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DOR"/>
      <sheetName val="TABLA CONSUMO"/>
      <sheetName val="SATISFACTORIO"/>
      <sheetName val="CUADRO 1"/>
      <sheetName val="CUADRO 2"/>
      <sheetName val="ACAPARAMIENTO"/>
      <sheetName val="CDP-20"/>
      <sheetName val="CDP-ESTRATO"/>
      <sheetName val="ADQUISICIÓN"/>
    </sheetNames>
    <sheetDataSet>
      <sheetData sheetId="1">
        <row r="4">
          <cell r="N4" t="str">
            <v>ENTIDAD</v>
          </cell>
        </row>
        <row r="5">
          <cell r="H5" t="str">
            <v>Harina de maíz</v>
          </cell>
          <cell r="N5" t="str">
            <v>MUNICIPIO</v>
          </cell>
        </row>
        <row r="6">
          <cell r="H6" t="str">
            <v>Galleta dulce tipo María</v>
          </cell>
        </row>
        <row r="7">
          <cell r="H7" t="str">
            <v>Carne de Cerdo</v>
          </cell>
        </row>
        <row r="8">
          <cell r="H8" t="str">
            <v>Pescado salado</v>
          </cell>
        </row>
        <row r="9">
          <cell r="H9" t="str">
            <v>Queso amarilla</v>
          </cell>
        </row>
        <row r="10">
          <cell r="H10" t="str">
            <v>Queso blanco</v>
          </cell>
        </row>
        <row r="11">
          <cell r="H11" t="str">
            <v>Margarina</v>
          </cell>
        </row>
        <row r="12">
          <cell r="H12" t="str">
            <v>Cambur</v>
          </cell>
        </row>
        <row r="13">
          <cell r="H13" t="str">
            <v>Limón</v>
          </cell>
        </row>
        <row r="14">
          <cell r="H14" t="str">
            <v>Mango</v>
          </cell>
        </row>
        <row r="15">
          <cell r="H15" t="str">
            <v>Ají</v>
          </cell>
        </row>
        <row r="16">
          <cell r="H16" t="str">
            <v>Apio</v>
          </cell>
        </row>
        <row r="17">
          <cell r="H17" t="str">
            <v>Lentejas</v>
          </cell>
        </row>
        <row r="18">
          <cell r="H18" t="str">
            <v>Sal</v>
          </cell>
        </row>
        <row r="19">
          <cell r="H19" t="str">
            <v>Bebidas instantáneas</v>
          </cell>
        </row>
        <row r="20">
          <cell r="H20" t="str">
            <v>Arroz</v>
          </cell>
        </row>
        <row r="21">
          <cell r="H21" t="str">
            <v>Harina de Arroz</v>
          </cell>
        </row>
        <row r="22">
          <cell r="H22" t="str">
            <v>Galleta salada tipo soda</v>
          </cell>
        </row>
        <row r="23">
          <cell r="H23" t="str">
            <v>Hígado</v>
          </cell>
        </row>
        <row r="24">
          <cell r="H24" t="str">
            <v>Jamón</v>
          </cell>
        </row>
        <row r="25">
          <cell r="H25" t="str">
            <v>Atún enlatado</v>
          </cell>
        </row>
        <row r="26">
          <cell r="H26" t="str">
            <v>Pescado fresco</v>
          </cell>
        </row>
        <row r="27">
          <cell r="H27" t="str">
            <v>Mantequilla</v>
          </cell>
        </row>
        <row r="28">
          <cell r="H28" t="str">
            <v>Guayaba</v>
          </cell>
        </row>
        <row r="29">
          <cell r="H29" t="str">
            <v>Patilla</v>
          </cell>
        </row>
        <row r="30">
          <cell r="H30" t="str">
            <v>Auyama</v>
          </cell>
        </row>
        <row r="31">
          <cell r="H31" t="str">
            <v>Tomate</v>
          </cell>
        </row>
        <row r="32">
          <cell r="H32" t="str">
            <v>Ocumo</v>
          </cell>
        </row>
        <row r="33">
          <cell r="H33" t="str">
            <v>Arvejas</v>
          </cell>
        </row>
        <row r="34">
          <cell r="H34" t="str">
            <v>Azúcar</v>
          </cell>
        </row>
        <row r="35">
          <cell r="H35" t="str">
            <v>Bebidas alcohólicas</v>
          </cell>
        </row>
        <row r="36">
          <cell r="H36" t="str">
            <v>Pasta alimenticia</v>
          </cell>
        </row>
        <row r="37">
          <cell r="H37" t="str">
            <v>Avena en hojuelas</v>
          </cell>
        </row>
        <row r="38">
          <cell r="H38" t="str">
            <v>Harina de avena</v>
          </cell>
        </row>
        <row r="39">
          <cell r="H39" t="str">
            <v>Carne de res</v>
          </cell>
        </row>
        <row r="40">
          <cell r="H40" t="str">
            <v>Huevo de gallina</v>
          </cell>
        </row>
        <row r="41">
          <cell r="H41" t="str">
            <v>Leche líquida completa</v>
          </cell>
        </row>
        <row r="42">
          <cell r="H42" t="str">
            <v>Leche líquida descremada</v>
          </cell>
        </row>
        <row r="43">
          <cell r="H43" t="str">
            <v>Mayonesa</v>
          </cell>
        </row>
        <row r="44">
          <cell r="H44" t="str">
            <v>Lechosa</v>
          </cell>
        </row>
        <row r="45">
          <cell r="H45" t="str">
            <v>Naranja</v>
          </cell>
        </row>
        <row r="46">
          <cell r="H46" t="str">
            <v>Cebolla</v>
          </cell>
        </row>
        <row r="47">
          <cell r="H47" t="str">
            <v>Zanahoria</v>
          </cell>
        </row>
        <row r="48">
          <cell r="H48" t="str">
            <v>Ñame</v>
          </cell>
        </row>
        <row r="49">
          <cell r="H49" t="str">
            <v>Yuca</v>
          </cell>
        </row>
        <row r="50">
          <cell r="H50" t="str">
            <v>Frijol</v>
          </cell>
        </row>
        <row r="51">
          <cell r="H51" t="str">
            <v>Café molido</v>
          </cell>
        </row>
        <row r="52">
          <cell r="H52" t="str">
            <v>Pan de trigo</v>
          </cell>
        </row>
        <row r="53">
          <cell r="H53" t="str">
            <v>Carne de pollo</v>
          </cell>
        </row>
        <row r="54">
          <cell r="H54" t="str">
            <v>Mortadela</v>
          </cell>
        </row>
        <row r="55">
          <cell r="H55" t="str">
            <v>Sardina enlatada</v>
          </cell>
        </row>
        <row r="56">
          <cell r="H56" t="str">
            <v>Sardinas frescas</v>
          </cell>
        </row>
        <row r="57">
          <cell r="H57" t="str">
            <v>Leche en polvo completa</v>
          </cell>
        </row>
        <row r="58">
          <cell r="H58" t="str">
            <v>Leche en polvo descremada</v>
          </cell>
        </row>
        <row r="59">
          <cell r="H59" t="str">
            <v>Aceite</v>
          </cell>
        </row>
        <row r="60">
          <cell r="H60" t="str">
            <v>Mandarina</v>
          </cell>
        </row>
        <row r="61">
          <cell r="H61" t="str">
            <v>Melón</v>
          </cell>
        </row>
        <row r="62">
          <cell r="H62" t="str">
            <v>Piña</v>
          </cell>
        </row>
        <row r="63">
          <cell r="H63" t="str">
            <v>Plátano</v>
          </cell>
        </row>
        <row r="64">
          <cell r="H64" t="str">
            <v>Pimentón</v>
          </cell>
        </row>
        <row r="65">
          <cell r="H65" t="str">
            <v>Papa</v>
          </cell>
        </row>
        <row r="66">
          <cell r="H66" t="str">
            <v>Caraotas</v>
          </cell>
        </row>
        <row r="67">
          <cell r="H67" t="str">
            <v>Bebidas gaseosas</v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97700020150903"/>
    </sheetNames>
    <sheetDataSet>
      <sheetData sheetId="0">
        <row r="1">
          <cell r="B1" t="str">
            <v>REPUBLICA BOLIVARIANA DE VENEZUELA</v>
          </cell>
        </row>
        <row r="2">
          <cell r="B2" t="str">
            <v>MINISTERIO DE PLANIFICACIÓN Y DESARROLLO</v>
          </cell>
        </row>
        <row r="3">
          <cell r="B3" t="str">
            <v>INSTITUTO NACIONAL DE ESTADISTICA</v>
          </cell>
        </row>
        <row r="4">
          <cell r="B4" t="str">
            <v>ENCUESTA DE SEGUIMIENTO AL CONSUMO DE ALIMENTOS</v>
          </cell>
        </row>
        <row r="6">
          <cell r="B6" t="str">
            <v>Cuadro 1. Hogares que Adquieren productos a nivel nacional según productos I Semestre 2015</v>
          </cell>
        </row>
        <row r="10">
          <cell r="A10" t="str">
            <v>  </v>
          </cell>
        </row>
        <row r="12">
          <cell r="A12" t="str">
            <v>VENEZUELA Año: 2015 1er Semestre</v>
          </cell>
        </row>
        <row r="14">
          <cell r="B14" t="str">
            <v>HOGARES</v>
          </cell>
        </row>
        <row r="15">
          <cell r="A15" t="str">
            <v>PRODUCTOS</v>
          </cell>
          <cell r="B15" t="str">
            <v>Total de Hogares con Adquisicion</v>
          </cell>
          <cell r="C15" t="str">
            <v>Porcentaje de Hogares con Adquisicion</v>
          </cell>
        </row>
        <row r="16">
          <cell r="A16" t="str">
            <v>Aceite</v>
          </cell>
          <cell r="B16">
            <v>5668842</v>
          </cell>
          <cell r="C16">
            <v>75.39</v>
          </cell>
        </row>
        <row r="17">
          <cell r="A17" t="str">
            <v>Aji</v>
          </cell>
          <cell r="B17">
            <v>5044292</v>
          </cell>
          <cell r="C17">
            <v>67.08</v>
          </cell>
        </row>
        <row r="18">
          <cell r="A18" t="str">
            <v>Apio</v>
          </cell>
          <cell r="B18">
            <v>2754162</v>
          </cell>
          <cell r="C18">
            <v>36.63</v>
          </cell>
        </row>
        <row r="19">
          <cell r="A19" t="str">
            <v>Arroz</v>
          </cell>
          <cell r="B19">
            <v>6240695</v>
          </cell>
          <cell r="C19">
            <v>83</v>
          </cell>
        </row>
        <row r="20">
          <cell r="A20" t="str">
            <v>Arvejas</v>
          </cell>
          <cell r="B20">
            <v>2634897</v>
          </cell>
          <cell r="C20">
            <v>35.04</v>
          </cell>
        </row>
        <row r="21">
          <cell r="A21" t="str">
            <v>Atun enlatado</v>
          </cell>
          <cell r="B21">
            <v>4089266</v>
          </cell>
          <cell r="C21">
            <v>54.38</v>
          </cell>
        </row>
        <row r="22">
          <cell r="A22" t="str">
            <v>Auyama</v>
          </cell>
          <cell r="B22">
            <v>4020632</v>
          </cell>
          <cell r="C22">
            <v>53.47</v>
          </cell>
        </row>
        <row r="23">
          <cell r="A23" t="str">
            <v>Avena en hojuelas</v>
          </cell>
          <cell r="B23">
            <v>3044552</v>
          </cell>
          <cell r="C23">
            <v>40.49</v>
          </cell>
        </row>
        <row r="24">
          <cell r="A24" t="str">
            <v>Azucar</v>
          </cell>
          <cell r="B24">
            <v>5441557</v>
          </cell>
          <cell r="C24">
            <v>72.37</v>
          </cell>
        </row>
        <row r="25">
          <cell r="A25" t="str">
            <v>Bebidas alcoholicas</v>
          </cell>
          <cell r="B25">
            <v>623890</v>
          </cell>
          <cell r="C25">
            <v>8.3</v>
          </cell>
        </row>
        <row r="26">
          <cell r="A26" t="str">
            <v>Bebidas gaseosas </v>
          </cell>
          <cell r="B26">
            <v>2747324</v>
          </cell>
          <cell r="C26">
            <v>36.54</v>
          </cell>
        </row>
        <row r="27">
          <cell r="A27" t="str">
            <v>Bebidas instantaneas</v>
          </cell>
          <cell r="B27">
            <v>1691894</v>
          </cell>
          <cell r="C27">
            <v>22.5</v>
          </cell>
        </row>
        <row r="28">
          <cell r="A28" t="str">
            <v>Café molido</v>
          </cell>
          <cell r="B28">
            <v>4084933</v>
          </cell>
          <cell r="C28">
            <v>54.33</v>
          </cell>
        </row>
        <row r="29">
          <cell r="A29" t="str">
            <v>Cambur (Banano)</v>
          </cell>
          <cell r="B29">
            <v>4084504</v>
          </cell>
          <cell r="C29">
            <v>54.32</v>
          </cell>
        </row>
        <row r="30">
          <cell r="A30" t="str">
            <v>Caraotas     1/</v>
          </cell>
          <cell r="B30">
            <v>4566112</v>
          </cell>
          <cell r="C30">
            <v>60.72</v>
          </cell>
        </row>
        <row r="31">
          <cell r="A31" t="str">
            <v>Carne de cerdo</v>
          </cell>
          <cell r="B31">
            <v>1694973</v>
          </cell>
          <cell r="C31">
            <v>22.54</v>
          </cell>
        </row>
        <row r="32">
          <cell r="A32" t="str">
            <v>Carne de pollo</v>
          </cell>
          <cell r="B32">
            <v>5269470</v>
          </cell>
          <cell r="C32">
            <v>70.08</v>
          </cell>
        </row>
        <row r="33">
          <cell r="A33" t="str">
            <v>Carne de res</v>
          </cell>
          <cell r="B33">
            <v>4920890</v>
          </cell>
          <cell r="C33">
            <v>65.44</v>
          </cell>
        </row>
        <row r="34">
          <cell r="A34" t="str">
            <v>Cebolla</v>
          </cell>
          <cell r="B34">
            <v>6878564</v>
          </cell>
          <cell r="C34">
            <v>91.48</v>
          </cell>
        </row>
        <row r="35">
          <cell r="A35" t="str">
            <v>Frijol</v>
          </cell>
          <cell r="B35">
            <v>1728005</v>
          </cell>
          <cell r="C35">
            <v>22.98</v>
          </cell>
        </row>
        <row r="36">
          <cell r="A36" t="str">
            <v>Galleta dulce tipo María</v>
          </cell>
          <cell r="B36">
            <v>1689435</v>
          </cell>
          <cell r="C36">
            <v>22.47</v>
          </cell>
        </row>
        <row r="37">
          <cell r="A37" t="str">
            <v>Galleta salada tipo soda</v>
          </cell>
          <cell r="B37">
            <v>1814010</v>
          </cell>
          <cell r="C37">
            <v>24.12</v>
          </cell>
        </row>
        <row r="38">
          <cell r="A38" t="str">
            <v>Guayaba</v>
          </cell>
          <cell r="B38">
            <v>3813935</v>
          </cell>
          <cell r="C38">
            <v>50.72</v>
          </cell>
        </row>
        <row r="39">
          <cell r="A39" t="str">
            <v>Harina de arroz</v>
          </cell>
          <cell r="B39">
            <v>829282</v>
          </cell>
          <cell r="C39">
            <v>11.03</v>
          </cell>
        </row>
        <row r="40">
          <cell r="A40" t="str">
            <v>Harina de Avena</v>
          </cell>
          <cell r="B40">
            <v>289845</v>
          </cell>
          <cell r="C40">
            <v>3.85</v>
          </cell>
        </row>
        <row r="41">
          <cell r="A41" t="str">
            <v>Harina de maíz</v>
          </cell>
          <cell r="B41">
            <v>5645721</v>
          </cell>
          <cell r="C41">
            <v>75.08</v>
          </cell>
        </row>
        <row r="42">
          <cell r="A42" t="str">
            <v>Higado de res</v>
          </cell>
          <cell r="B42">
            <v>1169700</v>
          </cell>
          <cell r="C42">
            <v>15.56</v>
          </cell>
        </row>
        <row r="43">
          <cell r="A43" t="str">
            <v>Huevo de gallina</v>
          </cell>
          <cell r="B43">
            <v>6353452</v>
          </cell>
          <cell r="C43">
            <v>84.49</v>
          </cell>
        </row>
        <row r="44">
          <cell r="A44" t="str">
            <v>Jamon</v>
          </cell>
          <cell r="B44">
            <v>4409720</v>
          </cell>
          <cell r="C44">
            <v>58.65</v>
          </cell>
        </row>
        <row r="45">
          <cell r="A45" t="str">
            <v>Leche en polvo completa</v>
          </cell>
          <cell r="B45">
            <v>2957967</v>
          </cell>
          <cell r="C45">
            <v>39.34</v>
          </cell>
        </row>
        <row r="46">
          <cell r="A46" t="str">
            <v>Leche en polvo descremada</v>
          </cell>
          <cell r="B46">
            <v>195931</v>
          </cell>
          <cell r="C46">
            <v>2.61</v>
          </cell>
        </row>
        <row r="47">
          <cell r="A47" t="str">
            <v>Leche líquida completa</v>
          </cell>
          <cell r="B47">
            <v>1898350</v>
          </cell>
          <cell r="C47">
            <v>25.25</v>
          </cell>
        </row>
        <row r="48">
          <cell r="A48" t="str">
            <v>Leche líquida descremada</v>
          </cell>
          <cell r="B48">
            <v>423012</v>
          </cell>
          <cell r="C48">
            <v>5.63</v>
          </cell>
        </row>
        <row r="49">
          <cell r="A49" t="str">
            <v>Lechosa</v>
          </cell>
          <cell r="B49">
            <v>3642018</v>
          </cell>
          <cell r="C49">
            <v>48.44</v>
          </cell>
        </row>
        <row r="50">
          <cell r="A50" t="str">
            <v>Lenteja</v>
          </cell>
          <cell r="B50">
            <v>3178403</v>
          </cell>
          <cell r="C50">
            <v>42.27</v>
          </cell>
        </row>
        <row r="51">
          <cell r="A51" t="str">
            <v>Limon</v>
          </cell>
          <cell r="B51">
            <v>2981411</v>
          </cell>
          <cell r="C51">
            <v>39.65</v>
          </cell>
        </row>
        <row r="52">
          <cell r="A52" t="str">
            <v>Mandarina</v>
          </cell>
          <cell r="B52">
            <v>2423277</v>
          </cell>
          <cell r="C52">
            <v>32.23</v>
          </cell>
        </row>
        <row r="53">
          <cell r="A53" t="str">
            <v>Mango</v>
          </cell>
          <cell r="B53">
            <v>1543248</v>
          </cell>
          <cell r="C53">
            <v>20.52</v>
          </cell>
        </row>
        <row r="54">
          <cell r="A54" t="str">
            <v>Mantequilla</v>
          </cell>
          <cell r="B54">
            <v>863015</v>
          </cell>
          <cell r="C54">
            <v>11.48</v>
          </cell>
        </row>
        <row r="55">
          <cell r="A55" t="str">
            <v>Margarina</v>
          </cell>
          <cell r="B55">
            <v>4764825</v>
          </cell>
          <cell r="C55">
            <v>63.37</v>
          </cell>
        </row>
        <row r="56">
          <cell r="A56" t="str">
            <v>Mayonesa</v>
          </cell>
          <cell r="B56">
            <v>4534050</v>
          </cell>
          <cell r="C56">
            <v>60.3</v>
          </cell>
        </row>
        <row r="57">
          <cell r="A57" t="str">
            <v>Melon</v>
          </cell>
          <cell r="B57">
            <v>3319449</v>
          </cell>
          <cell r="C57">
            <v>44.15</v>
          </cell>
        </row>
        <row r="58">
          <cell r="A58" t="str">
            <v>Mortadela</v>
          </cell>
          <cell r="B58">
            <v>2787520</v>
          </cell>
          <cell r="C58">
            <v>37.07</v>
          </cell>
        </row>
        <row r="59">
          <cell r="A59" t="str">
            <v>Naranja</v>
          </cell>
          <cell r="B59">
            <v>2410570</v>
          </cell>
          <cell r="C59">
            <v>32.06</v>
          </cell>
        </row>
        <row r="60">
          <cell r="A60" t="str">
            <v>Ñame</v>
          </cell>
          <cell r="B60">
            <v>2087244</v>
          </cell>
          <cell r="C60">
            <v>27.76</v>
          </cell>
        </row>
        <row r="61">
          <cell r="A61" t="str">
            <v>Ocumo</v>
          </cell>
          <cell r="B61">
            <v>2980436</v>
          </cell>
          <cell r="C61">
            <v>39.64</v>
          </cell>
        </row>
        <row r="62">
          <cell r="A62" t="str">
            <v>Pan de Trigo</v>
          </cell>
          <cell r="B62">
            <v>6208983</v>
          </cell>
          <cell r="C62">
            <v>82.57</v>
          </cell>
        </row>
        <row r="63">
          <cell r="A63" t="str">
            <v>Papa</v>
          </cell>
          <cell r="B63">
            <v>5842269</v>
          </cell>
          <cell r="C63">
            <v>77.7</v>
          </cell>
        </row>
        <row r="64">
          <cell r="A64" t="str">
            <v>Pasta alimenticia</v>
          </cell>
          <cell r="B64">
            <v>5570385</v>
          </cell>
          <cell r="C64">
            <v>74.08</v>
          </cell>
        </row>
        <row r="65">
          <cell r="A65" t="str">
            <v>Patilla</v>
          </cell>
          <cell r="B65">
            <v>1887755</v>
          </cell>
          <cell r="C65">
            <v>25.11</v>
          </cell>
        </row>
        <row r="66">
          <cell r="A66" t="str">
            <v>Pescado fresco</v>
          </cell>
          <cell r="B66">
            <v>2581025</v>
          </cell>
          <cell r="C66">
            <v>34.33</v>
          </cell>
        </row>
        <row r="67">
          <cell r="A67" t="str">
            <v>Pescado Salado</v>
          </cell>
          <cell r="B67">
            <v>650036</v>
          </cell>
          <cell r="C67">
            <v>8.64</v>
          </cell>
        </row>
        <row r="68">
          <cell r="A68" t="str">
            <v>Pimenton</v>
          </cell>
          <cell r="B68">
            <v>5014909</v>
          </cell>
          <cell r="C68">
            <v>66.69</v>
          </cell>
        </row>
        <row r="69">
          <cell r="A69" t="str">
            <v>Piña</v>
          </cell>
          <cell r="B69">
            <v>2582023</v>
          </cell>
          <cell r="C69">
            <v>34.34</v>
          </cell>
        </row>
        <row r="70">
          <cell r="A70" t="str">
            <v>Platano</v>
          </cell>
          <cell r="B70">
            <v>6224643</v>
          </cell>
          <cell r="C70">
            <v>82.78</v>
          </cell>
        </row>
        <row r="71">
          <cell r="A71" t="str">
            <v>Queso amarillo</v>
          </cell>
          <cell r="B71">
            <v>2455575</v>
          </cell>
          <cell r="C71">
            <v>32.66</v>
          </cell>
        </row>
        <row r="72">
          <cell r="A72" t="str">
            <v>Queso blanco</v>
          </cell>
          <cell r="B72">
            <v>6691502</v>
          </cell>
          <cell r="C72">
            <v>88.99</v>
          </cell>
        </row>
        <row r="73">
          <cell r="A73" t="str">
            <v>Sal</v>
          </cell>
          <cell r="B73">
            <v>3519317</v>
          </cell>
          <cell r="C73">
            <v>46.8</v>
          </cell>
        </row>
        <row r="74">
          <cell r="A74" t="str">
            <v>Sardina enlatada</v>
          </cell>
          <cell r="B74">
            <v>2578169</v>
          </cell>
          <cell r="C74">
            <v>34.29</v>
          </cell>
        </row>
        <row r="75">
          <cell r="A75" t="str">
            <v>Sardina fresca</v>
          </cell>
          <cell r="B75">
            <v>866299</v>
          </cell>
          <cell r="C75">
            <v>11.52</v>
          </cell>
        </row>
        <row r="76">
          <cell r="A76" t="str">
            <v>Tomate</v>
          </cell>
          <cell r="B76">
            <v>6264174</v>
          </cell>
          <cell r="C76">
            <v>83.31</v>
          </cell>
        </row>
        <row r="77">
          <cell r="A77" t="str">
            <v>Yuca</v>
          </cell>
          <cell r="B77">
            <v>4000418</v>
          </cell>
          <cell r="C77">
            <v>53.2</v>
          </cell>
        </row>
        <row r="78">
          <cell r="A78" t="str">
            <v>Zanahoria</v>
          </cell>
          <cell r="B78">
            <v>5479687</v>
          </cell>
          <cell r="C78">
            <v>72.87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88"/>
  <sheetViews>
    <sheetView tabSelected="1" view="pageBreakPreview" zoomScaleSheetLayoutView="100" zoomScalePageLayoutView="0" workbookViewId="0" topLeftCell="A1">
      <selection activeCell="A5" sqref="A5:L5"/>
    </sheetView>
  </sheetViews>
  <sheetFormatPr defaultColWidth="11.421875" defaultRowHeight="15"/>
  <cols>
    <col min="1" max="1" width="16.57421875" style="0" customWidth="1"/>
    <col min="2" max="2" width="26.00390625" style="0" customWidth="1"/>
    <col min="3" max="3" width="11.00390625" style="0" customWidth="1"/>
    <col min="4" max="4" width="6.7109375" style="0" customWidth="1"/>
    <col min="5" max="5" width="11.140625" style="0" customWidth="1"/>
    <col min="6" max="6" width="8.421875" style="0" customWidth="1"/>
    <col min="7" max="7" width="11.8515625" style="0" customWidth="1"/>
    <col min="8" max="8" width="7.8515625" style="0" customWidth="1"/>
    <col min="9" max="9" width="11.8515625" style="0" customWidth="1"/>
    <col min="10" max="10" width="7.8515625" style="0" customWidth="1"/>
    <col min="11" max="11" width="12.57421875" style="4" customWidth="1"/>
    <col min="12" max="12" width="11.7109375" style="4" customWidth="1"/>
    <col min="13" max="19" width="11.421875" style="1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5.75" customHeight="1">
      <c r="A5" s="88" t="s">
        <v>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6"/>
    </row>
    <row r="6" spans="1:13" ht="15">
      <c r="A6" s="88" t="s">
        <v>88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"/>
    </row>
    <row r="7" spans="1:13" ht="33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27.75" customHeight="1" thickBot="1">
      <c r="A8" s="89" t="s">
        <v>57</v>
      </c>
      <c r="B8" s="91" t="s">
        <v>58</v>
      </c>
      <c r="C8" s="83">
        <v>2013</v>
      </c>
      <c r="D8" s="84"/>
      <c r="E8" s="84">
        <v>2014</v>
      </c>
      <c r="F8" s="84"/>
      <c r="G8" s="85">
        <v>2014</v>
      </c>
      <c r="H8" s="84"/>
      <c r="I8" s="84">
        <v>2015</v>
      </c>
      <c r="J8" s="84"/>
      <c r="K8" s="73" t="s">
        <v>68</v>
      </c>
      <c r="L8" s="73" t="s">
        <v>69</v>
      </c>
      <c r="M8" s="7"/>
    </row>
    <row r="9" spans="1:12" ht="37.5" thickBot="1">
      <c r="A9" s="90"/>
      <c r="B9" s="92"/>
      <c r="C9" s="72" t="s">
        <v>71</v>
      </c>
      <c r="D9" s="74" t="s">
        <v>59</v>
      </c>
      <c r="E9" s="75" t="s">
        <v>72</v>
      </c>
      <c r="F9" s="74" t="s">
        <v>59</v>
      </c>
      <c r="G9" s="74" t="s">
        <v>67</v>
      </c>
      <c r="H9" s="74" t="s">
        <v>59</v>
      </c>
      <c r="I9" s="75" t="s">
        <v>73</v>
      </c>
      <c r="J9" s="76" t="s">
        <v>59</v>
      </c>
      <c r="K9" s="86" t="s">
        <v>75</v>
      </c>
      <c r="L9" s="86" t="s">
        <v>74</v>
      </c>
    </row>
    <row r="10" spans="1:12" ht="22.5" customHeight="1" thickBot="1">
      <c r="A10" s="77" t="s">
        <v>60</v>
      </c>
      <c r="B10" s="93"/>
      <c r="C10" s="77">
        <v>7216378</v>
      </c>
      <c r="D10" s="77">
        <v>100</v>
      </c>
      <c r="E10" s="77">
        <v>7308554</v>
      </c>
      <c r="F10" s="77">
        <v>100</v>
      </c>
      <c r="G10" s="77">
        <v>7426679</v>
      </c>
      <c r="H10" s="77">
        <v>100</v>
      </c>
      <c r="I10" s="77">
        <v>7519342</v>
      </c>
      <c r="J10" s="77">
        <v>100</v>
      </c>
      <c r="K10" s="87"/>
      <c r="L10" s="87"/>
    </row>
    <row r="11" spans="1:12" ht="21" customHeight="1">
      <c r="A11" s="102" t="s">
        <v>1</v>
      </c>
      <c r="B11" s="94" t="s">
        <v>2</v>
      </c>
      <c r="C11" s="12">
        <v>6722303</v>
      </c>
      <c r="D11" s="13">
        <v>93.15</v>
      </c>
      <c r="E11" s="14">
        <v>6516012</v>
      </c>
      <c r="F11" s="15">
        <v>89.16</v>
      </c>
      <c r="G11" s="16">
        <v>6482014</v>
      </c>
      <c r="H11" s="15">
        <v>87.28</v>
      </c>
      <c r="I11" s="17">
        <f>VLOOKUP(B11,'[2]0997700020150903'!$A$1:$C$780,2,FALSE)</f>
        <v>6240695</v>
      </c>
      <c r="J11" s="18">
        <f>VLOOKUP(B11,'[2]0997700020150903'!$A$1:$C$780,3,FALSE)</f>
        <v>83</v>
      </c>
      <c r="K11" s="19">
        <f>J11-H11</f>
        <v>-4.280000000000001</v>
      </c>
      <c r="L11" s="19">
        <f>J11-F11</f>
        <v>-6.159999999999997</v>
      </c>
    </row>
    <row r="12" spans="1:12" ht="15">
      <c r="A12" s="102"/>
      <c r="B12" s="95" t="s">
        <v>3</v>
      </c>
      <c r="C12" s="20">
        <v>4381913</v>
      </c>
      <c r="D12" s="21">
        <v>60.72</v>
      </c>
      <c r="E12" s="22">
        <v>4242848</v>
      </c>
      <c r="F12" s="23">
        <v>58.05</v>
      </c>
      <c r="G12" s="24">
        <v>4089040</v>
      </c>
      <c r="H12" s="25">
        <v>55.06</v>
      </c>
      <c r="I12" s="22">
        <f>VLOOKUP(B12,'[2]0997700020150903'!$A$1:$C$780,2,FALSE)</f>
        <v>3044552</v>
      </c>
      <c r="J12" s="23">
        <f>VLOOKUP(B12,'[2]0997700020150903'!$A$1:$C$780,3,FALSE)</f>
        <v>40.49</v>
      </c>
      <c r="K12" s="26">
        <f aca="true" t="shared" si="0" ref="K12:K72">J12-H12</f>
        <v>-14.57</v>
      </c>
      <c r="L12" s="26">
        <f aca="true" t="shared" si="1" ref="L12:L72">J12-F12</f>
        <v>-17.559999999999995</v>
      </c>
    </row>
    <row r="13" spans="1:12" ht="15">
      <c r="A13" s="102"/>
      <c r="B13" s="94" t="s">
        <v>4</v>
      </c>
      <c r="C13" s="12">
        <v>2557791</v>
      </c>
      <c r="D13" s="13">
        <v>35.44</v>
      </c>
      <c r="E13" s="14">
        <v>2043925</v>
      </c>
      <c r="F13" s="15">
        <v>27.97</v>
      </c>
      <c r="G13" s="16">
        <v>2166389</v>
      </c>
      <c r="H13" s="15">
        <v>29.17</v>
      </c>
      <c r="I13" s="17">
        <f>VLOOKUP(B13,'[2]0997700020150903'!$A$1:$C$780,2,FALSE)</f>
        <v>1689435</v>
      </c>
      <c r="J13" s="18">
        <f>VLOOKUP(B13,'[2]0997700020150903'!$A$1:$C$780,3,FALSE)</f>
        <v>22.47</v>
      </c>
      <c r="K13" s="27">
        <f t="shared" si="0"/>
        <v>-6.700000000000003</v>
      </c>
      <c r="L13" s="27">
        <f t="shared" si="1"/>
        <v>-5.5</v>
      </c>
    </row>
    <row r="14" spans="1:12" ht="15">
      <c r="A14" s="102"/>
      <c r="B14" s="95" t="s">
        <v>5</v>
      </c>
      <c r="C14" s="20">
        <v>3001421</v>
      </c>
      <c r="D14" s="21">
        <v>41.59</v>
      </c>
      <c r="E14" s="22">
        <v>2364148</v>
      </c>
      <c r="F14" s="23">
        <v>32.35</v>
      </c>
      <c r="G14" s="24">
        <v>2398119</v>
      </c>
      <c r="H14" s="25">
        <v>32.29</v>
      </c>
      <c r="I14" s="22">
        <f>VLOOKUP(B14,'[2]0997700020150903'!$A$1:$C$780,2,FALSE)</f>
        <v>1814010</v>
      </c>
      <c r="J14" s="23">
        <f>VLOOKUP(B14,'[2]0997700020150903'!$A$1:$C$780,3,FALSE)</f>
        <v>24.12</v>
      </c>
      <c r="K14" s="26">
        <f t="shared" si="0"/>
        <v>-8.169999999999998</v>
      </c>
      <c r="L14" s="26">
        <f t="shared" si="1"/>
        <v>-8.23</v>
      </c>
    </row>
    <row r="15" spans="1:16" ht="15">
      <c r="A15" s="102"/>
      <c r="B15" s="94" t="s">
        <v>6</v>
      </c>
      <c r="C15" s="12">
        <v>680519</v>
      </c>
      <c r="D15" s="13">
        <v>9.43</v>
      </c>
      <c r="E15" s="14">
        <v>591272</v>
      </c>
      <c r="F15" s="15">
        <v>8.09</v>
      </c>
      <c r="G15" s="16">
        <v>756487</v>
      </c>
      <c r="H15" s="15">
        <v>10.19</v>
      </c>
      <c r="I15" s="17">
        <f>VLOOKUP(B15,'[2]0997700020150903'!$A$1:$C$780,2,FALSE)</f>
        <v>829282</v>
      </c>
      <c r="J15" s="18">
        <f>VLOOKUP(B15,'[2]0997700020150903'!$A$1:$C$780,3,FALSE)</f>
        <v>11.03</v>
      </c>
      <c r="K15" s="27">
        <f t="shared" si="0"/>
        <v>0.8399999999999999</v>
      </c>
      <c r="L15" s="27">
        <f t="shared" si="1"/>
        <v>2.9399999999999995</v>
      </c>
      <c r="P15" s="11"/>
    </row>
    <row r="16" spans="1:12" ht="15">
      <c r="A16" s="102"/>
      <c r="B16" s="95" t="s">
        <v>7</v>
      </c>
      <c r="C16" s="20">
        <v>384910</v>
      </c>
      <c r="D16" s="21">
        <v>5.33</v>
      </c>
      <c r="E16" s="22">
        <v>301685</v>
      </c>
      <c r="F16" s="23">
        <v>4.13</v>
      </c>
      <c r="G16" s="24">
        <v>312458</v>
      </c>
      <c r="H16" s="25">
        <v>4.21</v>
      </c>
      <c r="I16" s="22">
        <f>VLOOKUP(B16,'[2]0997700020150903'!$A$1:$C$780,2,FALSE)</f>
        <v>289845</v>
      </c>
      <c r="J16" s="23">
        <f>VLOOKUP(B16,'[2]0997700020150903'!$A$1:$C$780,3,FALSE)</f>
        <v>3.85</v>
      </c>
      <c r="K16" s="26">
        <f t="shared" si="0"/>
        <v>-0.3599999999999999</v>
      </c>
      <c r="L16" s="26">
        <f t="shared" si="1"/>
        <v>-0.2799999999999998</v>
      </c>
    </row>
    <row r="17" spans="1:12" ht="15">
      <c r="A17" s="102"/>
      <c r="B17" s="94" t="s">
        <v>8</v>
      </c>
      <c r="C17" s="12">
        <v>5991187</v>
      </c>
      <c r="D17" s="13">
        <v>83.02</v>
      </c>
      <c r="E17" s="14">
        <v>5362034</v>
      </c>
      <c r="F17" s="15">
        <v>73.37</v>
      </c>
      <c r="G17" s="16">
        <v>5721958</v>
      </c>
      <c r="H17" s="15">
        <v>77.05</v>
      </c>
      <c r="I17" s="17">
        <f>VLOOKUP(B17,'[2]0997700020150903'!$A$1:$C$780,2,FALSE)</f>
        <v>5645721</v>
      </c>
      <c r="J17" s="18">
        <f>VLOOKUP(B17,'[2]0997700020150903'!$A$1:$C$780,3,FALSE)</f>
        <v>75.08</v>
      </c>
      <c r="K17" s="27">
        <f t="shared" si="0"/>
        <v>-1.9699999999999989</v>
      </c>
      <c r="L17" s="27">
        <f t="shared" si="1"/>
        <v>1.7099999999999937</v>
      </c>
    </row>
    <row r="18" spans="1:12" ht="15">
      <c r="A18" s="102"/>
      <c r="B18" s="95" t="s">
        <v>9</v>
      </c>
      <c r="C18" s="20">
        <v>6282463</v>
      </c>
      <c r="D18" s="21">
        <v>87.06</v>
      </c>
      <c r="E18" s="22">
        <v>6069810</v>
      </c>
      <c r="F18" s="23">
        <v>83.05</v>
      </c>
      <c r="G18" s="24">
        <v>6029701</v>
      </c>
      <c r="H18" s="25">
        <v>81.19</v>
      </c>
      <c r="I18" s="22">
        <f>VLOOKUP(B18,'[2]0997700020150903'!$A$1:$C$780,2,FALSE)</f>
        <v>6208983</v>
      </c>
      <c r="J18" s="23">
        <f>VLOOKUP(B18,'[2]0997700020150903'!$A$1:$C$780,3,FALSE)</f>
        <v>82.57</v>
      </c>
      <c r="K18" s="26">
        <f t="shared" si="0"/>
        <v>1.3799999999999955</v>
      </c>
      <c r="L18" s="26">
        <f t="shared" si="1"/>
        <v>-0.480000000000004</v>
      </c>
    </row>
    <row r="19" spans="1:12" ht="15.75" thickBot="1">
      <c r="A19" s="102"/>
      <c r="B19" s="94" t="s">
        <v>10</v>
      </c>
      <c r="C19" s="12">
        <v>6333157</v>
      </c>
      <c r="D19" s="13">
        <v>87.76</v>
      </c>
      <c r="E19" s="17">
        <v>6039587</v>
      </c>
      <c r="F19" s="18">
        <v>82.64</v>
      </c>
      <c r="G19" s="16">
        <v>5968633</v>
      </c>
      <c r="H19" s="15">
        <v>80.37</v>
      </c>
      <c r="I19" s="17">
        <f>VLOOKUP(B19,'[2]0997700020150903'!$A$1:$C$780,2,FALSE)</f>
        <v>5570385</v>
      </c>
      <c r="J19" s="18">
        <f>VLOOKUP(B19,'[2]0997700020150903'!$A$1:$C$780,3,FALSE)</f>
        <v>74.08</v>
      </c>
      <c r="K19" s="27">
        <f t="shared" si="0"/>
        <v>-6.290000000000006</v>
      </c>
      <c r="L19" s="27">
        <f t="shared" si="1"/>
        <v>-8.560000000000002</v>
      </c>
    </row>
    <row r="20" spans="1:12" ht="15" customHeight="1">
      <c r="A20" s="103" t="s">
        <v>61</v>
      </c>
      <c r="B20" s="96" t="s">
        <v>11</v>
      </c>
      <c r="C20" s="28">
        <v>3212427</v>
      </c>
      <c r="D20" s="29">
        <v>44.52</v>
      </c>
      <c r="E20" s="30">
        <v>3059461</v>
      </c>
      <c r="F20" s="31">
        <v>41.86</v>
      </c>
      <c r="G20" s="32">
        <v>2909579</v>
      </c>
      <c r="H20" s="33">
        <v>39.18</v>
      </c>
      <c r="I20" s="30">
        <f>VLOOKUP(B20,'[2]0997700020150903'!$A$1:$C$780,2,FALSE)</f>
        <v>2754162</v>
      </c>
      <c r="J20" s="31">
        <f>VLOOKUP(B20,'[2]0997700020150903'!$A$1:$C$780,3,FALSE)</f>
        <v>36.63</v>
      </c>
      <c r="K20" s="34">
        <f t="shared" si="0"/>
        <v>-2.549999999999997</v>
      </c>
      <c r="L20" s="34">
        <f t="shared" si="1"/>
        <v>-5.229999999999997</v>
      </c>
    </row>
    <row r="21" spans="1:12" ht="15">
      <c r="A21" s="102"/>
      <c r="B21" s="94" t="s">
        <v>12</v>
      </c>
      <c r="C21" s="12">
        <v>2488385</v>
      </c>
      <c r="D21" s="13">
        <v>34.48</v>
      </c>
      <c r="E21" s="14">
        <v>2399715</v>
      </c>
      <c r="F21" s="15">
        <v>32.83</v>
      </c>
      <c r="G21" s="16">
        <v>2160103</v>
      </c>
      <c r="H21" s="15">
        <v>29.09</v>
      </c>
      <c r="I21" s="17">
        <f>VLOOKUP(B21,'[2]0997700020150903'!$A$1:$C$780,2,FALSE)</f>
        <v>2087244</v>
      </c>
      <c r="J21" s="18">
        <f>VLOOKUP(B21,'[2]0997700020150903'!$A$1:$C$780,3,FALSE)</f>
        <v>27.76</v>
      </c>
      <c r="K21" s="27">
        <f t="shared" si="0"/>
        <v>-1.3299999999999983</v>
      </c>
      <c r="L21" s="27">
        <f t="shared" si="1"/>
        <v>-5.069999999999997</v>
      </c>
    </row>
    <row r="22" spans="1:12" ht="15">
      <c r="A22" s="102"/>
      <c r="B22" s="95" t="s">
        <v>13</v>
      </c>
      <c r="C22" s="20">
        <v>3046733</v>
      </c>
      <c r="D22" s="21">
        <v>42.22</v>
      </c>
      <c r="E22" s="22">
        <v>3256963</v>
      </c>
      <c r="F22" s="23">
        <v>44.56</v>
      </c>
      <c r="G22" s="24">
        <v>3139904</v>
      </c>
      <c r="H22" s="25">
        <v>42.28</v>
      </c>
      <c r="I22" s="22">
        <f>VLOOKUP(B22,'[2]0997700020150903'!$A$1:$C$780,2,FALSE)</f>
        <v>2980436</v>
      </c>
      <c r="J22" s="23">
        <f>VLOOKUP(B22,'[2]0997700020150903'!$A$1:$C$780,3,FALSE)</f>
        <v>39.64</v>
      </c>
      <c r="K22" s="26">
        <f t="shared" si="0"/>
        <v>-2.6400000000000006</v>
      </c>
      <c r="L22" s="26">
        <f t="shared" si="1"/>
        <v>-4.920000000000002</v>
      </c>
    </row>
    <row r="23" spans="1:12" ht="15">
      <c r="A23" s="102"/>
      <c r="B23" s="94" t="s">
        <v>14</v>
      </c>
      <c r="C23" s="12">
        <v>6381578</v>
      </c>
      <c r="D23" s="13">
        <v>88.43</v>
      </c>
      <c r="E23" s="14">
        <v>6378306</v>
      </c>
      <c r="F23" s="15">
        <v>87.27</v>
      </c>
      <c r="G23" s="16">
        <v>6152290</v>
      </c>
      <c r="H23" s="15">
        <v>82.84</v>
      </c>
      <c r="I23" s="17">
        <f>VLOOKUP(B23,'[2]0997700020150903'!$A$1:$C$780,2,FALSE)</f>
        <v>5842269</v>
      </c>
      <c r="J23" s="18">
        <f>VLOOKUP(B23,'[2]0997700020150903'!$A$1:$C$780,3,FALSE)</f>
        <v>77.7</v>
      </c>
      <c r="K23" s="27">
        <f t="shared" si="0"/>
        <v>-5.140000000000001</v>
      </c>
      <c r="L23" s="27">
        <f t="shared" si="1"/>
        <v>-9.569999999999993</v>
      </c>
    </row>
    <row r="24" spans="1:12" ht="15">
      <c r="A24" s="102"/>
      <c r="B24" s="95" t="s">
        <v>76</v>
      </c>
      <c r="C24" s="20">
        <v>6330203</v>
      </c>
      <c r="D24" s="21">
        <v>87.72</v>
      </c>
      <c r="E24" s="22">
        <v>6520076</v>
      </c>
      <c r="F24" s="23">
        <v>89.21</v>
      </c>
      <c r="G24" s="24">
        <v>6227173</v>
      </c>
      <c r="H24" s="25">
        <v>83.85</v>
      </c>
      <c r="I24" s="22">
        <f>VLOOKUP(B24,'[2]0997700020150903'!$A$1:$C$780,2,FALSE)</f>
        <v>6224643</v>
      </c>
      <c r="J24" s="23">
        <f>VLOOKUP(B24,'[2]0997700020150903'!$A$1:$C$780,3,FALSE)</f>
        <v>82.78</v>
      </c>
      <c r="K24" s="26">
        <f t="shared" si="0"/>
        <v>-1.0699999999999932</v>
      </c>
      <c r="L24" s="26">
        <f t="shared" si="1"/>
        <v>-6.429999999999993</v>
      </c>
    </row>
    <row r="25" spans="1:12" ht="15.75" thickBot="1">
      <c r="A25" s="104"/>
      <c r="B25" s="97" t="s">
        <v>15</v>
      </c>
      <c r="C25" s="35">
        <v>4336339</v>
      </c>
      <c r="D25" s="36">
        <v>60.09</v>
      </c>
      <c r="E25" s="37">
        <v>4265130</v>
      </c>
      <c r="F25" s="38">
        <v>58.36</v>
      </c>
      <c r="G25" s="39">
        <v>4056613</v>
      </c>
      <c r="H25" s="38">
        <v>54.62</v>
      </c>
      <c r="I25" s="40">
        <f>VLOOKUP(B25,'[2]0997700020150903'!$A$1:$C$780,2,FALSE)</f>
        <v>4000418</v>
      </c>
      <c r="J25" s="41">
        <f>VLOOKUP(B25,'[2]0997700020150903'!$A$1:$C$780,3,FALSE)</f>
        <v>53.2</v>
      </c>
      <c r="K25" s="42">
        <f t="shared" si="0"/>
        <v>-1.4199999999999946</v>
      </c>
      <c r="L25" s="42">
        <f t="shared" si="1"/>
        <v>-5.159999999999997</v>
      </c>
    </row>
    <row r="26" spans="1:12" ht="15.75" thickBot="1">
      <c r="A26" s="105" t="s">
        <v>62</v>
      </c>
      <c r="B26" s="95" t="s">
        <v>77</v>
      </c>
      <c r="C26" s="20">
        <v>6313108</v>
      </c>
      <c r="D26" s="21">
        <v>87.48</v>
      </c>
      <c r="E26" s="22">
        <v>6024058</v>
      </c>
      <c r="F26" s="23">
        <v>82.42</v>
      </c>
      <c r="G26" s="24">
        <v>6023581</v>
      </c>
      <c r="H26" s="25">
        <v>81.11</v>
      </c>
      <c r="I26" s="22">
        <f>VLOOKUP(B26,'[2]0997700020150903'!$A$1:$C$780,2,FALSE)</f>
        <v>5441557</v>
      </c>
      <c r="J26" s="23">
        <f>VLOOKUP(B26,'[2]0997700020150903'!$A$1:$C$780,3,FALSE)</f>
        <v>72.37</v>
      </c>
      <c r="K26" s="26">
        <f t="shared" si="0"/>
        <v>-8.739999999999995</v>
      </c>
      <c r="L26" s="26">
        <f t="shared" si="1"/>
        <v>-10.049999999999997</v>
      </c>
    </row>
    <row r="27" spans="1:12" ht="15">
      <c r="A27" s="103" t="s">
        <v>16</v>
      </c>
      <c r="B27" s="98" t="s">
        <v>17</v>
      </c>
      <c r="C27" s="43">
        <v>3283844</v>
      </c>
      <c r="D27" s="44">
        <v>45.51</v>
      </c>
      <c r="E27" s="45">
        <v>3004950</v>
      </c>
      <c r="F27" s="46">
        <v>41.12</v>
      </c>
      <c r="G27" s="47">
        <v>3202783</v>
      </c>
      <c r="H27" s="46">
        <v>43.13</v>
      </c>
      <c r="I27" s="48">
        <f>VLOOKUP(B27,'[2]0997700020150903'!$A$1:$C$780,2,FALSE)</f>
        <v>2634897</v>
      </c>
      <c r="J27" s="49">
        <f>VLOOKUP(B27,'[2]0997700020150903'!$A$1:$C$780,3,FALSE)</f>
        <v>35.04</v>
      </c>
      <c r="K27" s="19">
        <f t="shared" si="0"/>
        <v>-8.090000000000003</v>
      </c>
      <c r="L27" s="19">
        <f t="shared" si="1"/>
        <v>-6.079999999999998</v>
      </c>
    </row>
    <row r="28" spans="1:12" ht="15">
      <c r="A28" s="102"/>
      <c r="B28" s="95" t="s">
        <v>70</v>
      </c>
      <c r="C28" s="20">
        <v>5009339</v>
      </c>
      <c r="D28" s="21">
        <v>69.42</v>
      </c>
      <c r="E28" s="22">
        <v>4573007</v>
      </c>
      <c r="F28" s="23">
        <v>62.57</v>
      </c>
      <c r="G28" s="24">
        <v>4733900</v>
      </c>
      <c r="H28" s="25">
        <v>63.74</v>
      </c>
      <c r="I28" s="22">
        <f>VLOOKUP(B28,'[2]0997700020150903'!$A$1:$C$780,2,FALSE)</f>
        <v>4566112</v>
      </c>
      <c r="J28" s="23">
        <f>VLOOKUP(B28,'[2]0997700020150903'!$A$1:$C$780,3,FALSE)</f>
        <v>60.72</v>
      </c>
      <c r="K28" s="26">
        <f t="shared" si="0"/>
        <v>-3.020000000000003</v>
      </c>
      <c r="L28" s="26">
        <f t="shared" si="1"/>
        <v>-1.8500000000000014</v>
      </c>
    </row>
    <row r="29" spans="1:12" ht="15" customHeight="1">
      <c r="A29" s="102"/>
      <c r="B29" s="94" t="s">
        <v>18</v>
      </c>
      <c r="C29" s="12">
        <v>2129522</v>
      </c>
      <c r="D29" s="13">
        <v>29.51</v>
      </c>
      <c r="E29" s="14">
        <v>1963726</v>
      </c>
      <c r="F29" s="15">
        <v>26.87</v>
      </c>
      <c r="G29" s="16">
        <v>1864276</v>
      </c>
      <c r="H29" s="15">
        <v>25.1</v>
      </c>
      <c r="I29" s="17">
        <f>VLOOKUP(B29,'[2]0997700020150903'!$A$1:$C$780,2,FALSE)</f>
        <v>1728005</v>
      </c>
      <c r="J29" s="18">
        <f>VLOOKUP(B29,'[2]0997700020150903'!$A$1:$C$780,3,FALSE)</f>
        <v>22.98</v>
      </c>
      <c r="K29" s="27">
        <f t="shared" si="0"/>
        <v>-2.120000000000001</v>
      </c>
      <c r="L29" s="27">
        <f t="shared" si="1"/>
        <v>-3.8900000000000006</v>
      </c>
    </row>
    <row r="30" spans="1:12" ht="15.75" thickBot="1">
      <c r="A30" s="104"/>
      <c r="B30" s="99" t="s">
        <v>19</v>
      </c>
      <c r="C30" s="50">
        <v>4401807</v>
      </c>
      <c r="D30" s="51">
        <v>61</v>
      </c>
      <c r="E30" s="52">
        <v>4207581</v>
      </c>
      <c r="F30" s="53">
        <v>57.57</v>
      </c>
      <c r="G30" s="54">
        <v>4086554</v>
      </c>
      <c r="H30" s="55">
        <v>55.03</v>
      </c>
      <c r="I30" s="52">
        <f>VLOOKUP(B30,'[2]0997700020150903'!$A$1:$C$780,2,FALSE)</f>
        <v>3178403</v>
      </c>
      <c r="J30" s="53">
        <f>VLOOKUP(B30,'[2]0997700020150903'!$A$1:$C$780,3,FALSE)</f>
        <v>42.27</v>
      </c>
      <c r="K30" s="56">
        <f t="shared" si="0"/>
        <v>-12.759999999999998</v>
      </c>
      <c r="L30" s="56">
        <f t="shared" si="1"/>
        <v>-15.299999999999997</v>
      </c>
    </row>
    <row r="31" spans="1:12" ht="15">
      <c r="A31" s="102" t="s">
        <v>20</v>
      </c>
      <c r="B31" s="94" t="s">
        <v>78</v>
      </c>
      <c r="C31" s="12">
        <v>5432769</v>
      </c>
      <c r="D31" s="13">
        <v>75.28</v>
      </c>
      <c r="E31" s="14">
        <v>5242397</v>
      </c>
      <c r="F31" s="15">
        <v>71.73</v>
      </c>
      <c r="G31" s="16">
        <v>5101140</v>
      </c>
      <c r="H31" s="15">
        <v>68.69</v>
      </c>
      <c r="I31" s="17">
        <f>VLOOKUP(B31,'[2]0997700020150903'!$A$1:$C$780,2,FALSE)</f>
        <v>5044292</v>
      </c>
      <c r="J31" s="18">
        <f>VLOOKUP(B31,'[2]0997700020150903'!$A$1:$C$780,3,FALSE)</f>
        <v>67.08</v>
      </c>
      <c r="K31" s="27">
        <f t="shared" si="0"/>
        <v>-1.6099999999999994</v>
      </c>
      <c r="L31" s="27">
        <f t="shared" si="1"/>
        <v>-4.650000000000006</v>
      </c>
    </row>
    <row r="32" spans="1:12" ht="15">
      <c r="A32" s="102"/>
      <c r="B32" s="95" t="s">
        <v>21</v>
      </c>
      <c r="C32" s="20">
        <v>4568323</v>
      </c>
      <c r="D32" s="21">
        <v>63.3</v>
      </c>
      <c r="E32" s="22">
        <v>4595589</v>
      </c>
      <c r="F32" s="23">
        <v>62.88</v>
      </c>
      <c r="G32" s="24">
        <v>4495614</v>
      </c>
      <c r="H32" s="25">
        <v>60.53</v>
      </c>
      <c r="I32" s="22">
        <f>VLOOKUP(B32,'[2]0997700020150903'!$A$1:$C$780,2,FALSE)</f>
        <v>4020632</v>
      </c>
      <c r="J32" s="23">
        <f>VLOOKUP(B32,'[2]0997700020150903'!$A$1:$C$780,3,FALSE)</f>
        <v>53.47</v>
      </c>
      <c r="K32" s="26">
        <f t="shared" si="0"/>
        <v>-7.060000000000002</v>
      </c>
      <c r="L32" s="26">
        <f t="shared" si="1"/>
        <v>-9.410000000000004</v>
      </c>
    </row>
    <row r="33" spans="1:12" ht="15">
      <c r="A33" s="102"/>
      <c r="B33" s="94" t="s">
        <v>22</v>
      </c>
      <c r="C33" s="12">
        <v>6775199</v>
      </c>
      <c r="D33" s="13">
        <v>93.89</v>
      </c>
      <c r="E33" s="14">
        <v>6842847</v>
      </c>
      <c r="F33" s="15">
        <v>93.63</v>
      </c>
      <c r="G33" s="16">
        <v>6614340</v>
      </c>
      <c r="H33" s="15">
        <v>89.06</v>
      </c>
      <c r="I33" s="17">
        <f>VLOOKUP(B33,'[2]0997700020150903'!$A$1:$C$780,2,FALSE)</f>
        <v>6878564</v>
      </c>
      <c r="J33" s="18">
        <f>VLOOKUP(B33,'[2]0997700020150903'!$A$1:$C$780,3,FALSE)</f>
        <v>91.48</v>
      </c>
      <c r="K33" s="27">
        <f t="shared" si="0"/>
        <v>2.4200000000000017</v>
      </c>
      <c r="L33" s="27">
        <f t="shared" si="1"/>
        <v>-2.1499999999999915</v>
      </c>
    </row>
    <row r="34" spans="1:12" ht="15">
      <c r="A34" s="102"/>
      <c r="B34" s="95" t="s">
        <v>79</v>
      </c>
      <c r="C34" s="20">
        <v>5308449</v>
      </c>
      <c r="D34" s="21">
        <v>73.56</v>
      </c>
      <c r="E34" s="22">
        <v>5278243</v>
      </c>
      <c r="F34" s="23">
        <v>72.22</v>
      </c>
      <c r="G34" s="24">
        <v>5015321</v>
      </c>
      <c r="H34" s="25">
        <v>67.53</v>
      </c>
      <c r="I34" s="22">
        <f>VLOOKUP(B34,'[2]0997700020150903'!$A$1:$C$780,2,FALSE)</f>
        <v>5014909</v>
      </c>
      <c r="J34" s="23">
        <f>VLOOKUP(B34,'[2]0997700020150903'!$A$1:$C$780,3,FALSE)</f>
        <v>66.69</v>
      </c>
      <c r="K34" s="26">
        <f t="shared" si="0"/>
        <v>-0.8400000000000034</v>
      </c>
      <c r="L34" s="26">
        <f t="shared" si="1"/>
        <v>-5.530000000000001</v>
      </c>
    </row>
    <row r="35" spans="1:12" ht="15">
      <c r="A35" s="102"/>
      <c r="B35" s="94" t="s">
        <v>23</v>
      </c>
      <c r="C35" s="12">
        <v>6301334</v>
      </c>
      <c r="D35" s="13">
        <v>87.32</v>
      </c>
      <c r="E35" s="14">
        <v>6370447</v>
      </c>
      <c r="F35" s="15">
        <v>87.16</v>
      </c>
      <c r="G35" s="16">
        <v>6015229</v>
      </c>
      <c r="H35" s="15">
        <v>80.99</v>
      </c>
      <c r="I35" s="17">
        <f>VLOOKUP(B35,'[2]0997700020150903'!$A$1:$C$780,2,FALSE)</f>
        <v>6264174</v>
      </c>
      <c r="J35" s="18">
        <f>VLOOKUP(B35,'[2]0997700020150903'!$A$1:$C$780,3,FALSE)</f>
        <v>83.31</v>
      </c>
      <c r="K35" s="27">
        <f t="shared" si="0"/>
        <v>2.3200000000000074</v>
      </c>
      <c r="L35" s="27">
        <f t="shared" si="1"/>
        <v>-3.8499999999999943</v>
      </c>
    </row>
    <row r="36" spans="1:12" ht="15.75" thickBot="1">
      <c r="A36" s="102"/>
      <c r="B36" s="95" t="s">
        <v>24</v>
      </c>
      <c r="C36" s="20">
        <v>5817077</v>
      </c>
      <c r="D36" s="21">
        <v>80.61</v>
      </c>
      <c r="E36" s="22">
        <v>5728584</v>
      </c>
      <c r="F36" s="23">
        <v>78.38</v>
      </c>
      <c r="G36" s="24">
        <v>5435318</v>
      </c>
      <c r="H36" s="25">
        <v>73.19</v>
      </c>
      <c r="I36" s="22">
        <f>VLOOKUP(B36,'[2]0997700020150903'!$A$1:$C$780,2,FALSE)</f>
        <v>5479687</v>
      </c>
      <c r="J36" s="23">
        <f>VLOOKUP(B36,'[2]0997700020150903'!$A$1:$C$780,3,FALSE)</f>
        <v>72.87</v>
      </c>
      <c r="K36" s="26">
        <f t="shared" si="0"/>
        <v>-0.3199999999999932</v>
      </c>
      <c r="L36" s="26">
        <f t="shared" si="1"/>
        <v>-5.509999999999991</v>
      </c>
    </row>
    <row r="37" spans="1:12" ht="15">
      <c r="A37" s="103" t="s">
        <v>25</v>
      </c>
      <c r="B37" s="98" t="s">
        <v>26</v>
      </c>
      <c r="C37" s="43">
        <v>4713555</v>
      </c>
      <c r="D37" s="44">
        <v>65.32</v>
      </c>
      <c r="E37" s="45">
        <v>4656233</v>
      </c>
      <c r="F37" s="46">
        <v>63.71</v>
      </c>
      <c r="G37" s="47">
        <v>4258838</v>
      </c>
      <c r="H37" s="46">
        <v>57.35</v>
      </c>
      <c r="I37" s="48">
        <f>VLOOKUP(B37,'[2]0997700020150903'!$A$1:$C$780,2,FALSE)</f>
        <v>4084504</v>
      </c>
      <c r="J37" s="49">
        <f>VLOOKUP(B37,'[2]0997700020150903'!$A$1:$C$780,3,FALSE)</f>
        <v>54.32</v>
      </c>
      <c r="K37" s="19">
        <f t="shared" si="0"/>
        <v>-3.030000000000001</v>
      </c>
      <c r="L37" s="19">
        <f t="shared" si="1"/>
        <v>-9.39</v>
      </c>
    </row>
    <row r="38" spans="1:12" ht="15">
      <c r="A38" s="102"/>
      <c r="B38" s="95" t="s">
        <v>27</v>
      </c>
      <c r="C38" s="20">
        <v>4197827</v>
      </c>
      <c r="D38" s="21">
        <v>58.17</v>
      </c>
      <c r="E38" s="22">
        <v>3949154</v>
      </c>
      <c r="F38" s="23">
        <v>54.03</v>
      </c>
      <c r="G38" s="24">
        <v>3874272</v>
      </c>
      <c r="H38" s="25">
        <v>52.17</v>
      </c>
      <c r="I38" s="22">
        <f>VLOOKUP(B38,'[2]0997700020150903'!$A$1:$C$780,2,FALSE)</f>
        <v>3813935</v>
      </c>
      <c r="J38" s="23">
        <f>VLOOKUP(B38,'[2]0997700020150903'!$A$1:$C$780,3,FALSE)</f>
        <v>50.72</v>
      </c>
      <c r="K38" s="26">
        <f t="shared" si="0"/>
        <v>-1.4500000000000028</v>
      </c>
      <c r="L38" s="26">
        <f t="shared" si="1"/>
        <v>-3.3100000000000023</v>
      </c>
    </row>
    <row r="39" spans="1:12" ht="15">
      <c r="A39" s="102"/>
      <c r="B39" s="94" t="s">
        <v>28</v>
      </c>
      <c r="C39" s="12">
        <v>3983232</v>
      </c>
      <c r="D39" s="13">
        <v>55.2</v>
      </c>
      <c r="E39" s="14">
        <v>4091342</v>
      </c>
      <c r="F39" s="15">
        <v>55.98</v>
      </c>
      <c r="G39" s="16">
        <v>3644695</v>
      </c>
      <c r="H39" s="15">
        <v>49.08</v>
      </c>
      <c r="I39" s="17">
        <f>VLOOKUP(B39,'[2]0997700020150903'!$A$1:$C$780,2,FALSE)</f>
        <v>3642018</v>
      </c>
      <c r="J39" s="18">
        <f>VLOOKUP(B39,'[2]0997700020150903'!$A$1:$C$780,3,FALSE)</f>
        <v>48.44</v>
      </c>
      <c r="K39" s="27">
        <f t="shared" si="0"/>
        <v>-0.6400000000000006</v>
      </c>
      <c r="L39" s="27">
        <f t="shared" si="1"/>
        <v>-7.539999999999999</v>
      </c>
    </row>
    <row r="40" spans="1:12" ht="15">
      <c r="A40" s="102"/>
      <c r="B40" s="95" t="s">
        <v>80</v>
      </c>
      <c r="C40" s="20">
        <v>3827226</v>
      </c>
      <c r="D40" s="21">
        <v>53.04</v>
      </c>
      <c r="E40" s="22">
        <v>3615652</v>
      </c>
      <c r="F40" s="23">
        <v>49.47</v>
      </c>
      <c r="G40" s="24">
        <v>3691500</v>
      </c>
      <c r="H40" s="25">
        <v>49.71</v>
      </c>
      <c r="I40" s="22">
        <f>VLOOKUP(B40,'[2]0997700020150903'!$A$1:$C$780,2,FALSE)</f>
        <v>2981411</v>
      </c>
      <c r="J40" s="23">
        <f>VLOOKUP(B40,'[2]0997700020150903'!$A$1:$C$780,3,FALSE)</f>
        <v>39.65</v>
      </c>
      <c r="K40" s="26">
        <f t="shared" si="0"/>
        <v>-10.060000000000002</v>
      </c>
      <c r="L40" s="26">
        <f t="shared" si="1"/>
        <v>-9.82</v>
      </c>
    </row>
    <row r="41" spans="1:12" ht="15">
      <c r="A41" s="102"/>
      <c r="B41" s="94" t="s">
        <v>29</v>
      </c>
      <c r="C41" s="12">
        <v>1811536</v>
      </c>
      <c r="D41" s="13">
        <v>25.1</v>
      </c>
      <c r="E41" s="14">
        <v>2579005</v>
      </c>
      <c r="F41" s="15">
        <v>35.29</v>
      </c>
      <c r="G41" s="16">
        <v>1889952</v>
      </c>
      <c r="H41" s="15">
        <v>25.45</v>
      </c>
      <c r="I41" s="17">
        <f>VLOOKUP(B41,'[2]0997700020150903'!$A$1:$C$780,2,FALSE)</f>
        <v>2423277</v>
      </c>
      <c r="J41" s="18">
        <f>VLOOKUP(B41,'[2]0997700020150903'!$A$1:$C$780,3,FALSE)</f>
        <v>32.23</v>
      </c>
      <c r="K41" s="27">
        <f t="shared" si="0"/>
        <v>6.779999999999998</v>
      </c>
      <c r="L41" s="27">
        <f t="shared" si="1"/>
        <v>-3.0600000000000023</v>
      </c>
    </row>
    <row r="42" spans="1:12" ht="15">
      <c r="A42" s="102"/>
      <c r="B42" s="95" t="s">
        <v>30</v>
      </c>
      <c r="C42" s="20">
        <v>905472</v>
      </c>
      <c r="D42" s="21">
        <v>12.55</v>
      </c>
      <c r="E42" s="22">
        <v>1955857</v>
      </c>
      <c r="F42" s="23">
        <v>26.76</v>
      </c>
      <c r="G42" s="24">
        <v>999452</v>
      </c>
      <c r="H42" s="25">
        <v>13.46</v>
      </c>
      <c r="I42" s="22">
        <f>VLOOKUP(B42,'[2]0997700020150903'!$A$1:$C$780,2,FALSE)</f>
        <v>1543248</v>
      </c>
      <c r="J42" s="23">
        <f>VLOOKUP(B42,'[2]0997700020150903'!$A$1:$C$780,3,FALSE)</f>
        <v>20.52</v>
      </c>
      <c r="K42" s="26">
        <f t="shared" si="0"/>
        <v>7.059999999999999</v>
      </c>
      <c r="L42" s="26">
        <f t="shared" si="1"/>
        <v>-6.240000000000002</v>
      </c>
    </row>
    <row r="43" spans="1:12" ht="15">
      <c r="A43" s="102"/>
      <c r="B43" s="94" t="s">
        <v>81</v>
      </c>
      <c r="C43" s="12">
        <v>3710830</v>
      </c>
      <c r="D43" s="13">
        <v>51.42</v>
      </c>
      <c r="E43" s="14">
        <v>4206683</v>
      </c>
      <c r="F43" s="15">
        <v>57.56</v>
      </c>
      <c r="G43" s="16">
        <v>3396949</v>
      </c>
      <c r="H43" s="15">
        <v>45.74</v>
      </c>
      <c r="I43" s="17">
        <f>VLOOKUP(B43,'[2]0997700020150903'!$A$1:$C$780,2,FALSE)</f>
        <v>3319449</v>
      </c>
      <c r="J43" s="18">
        <f>VLOOKUP(B43,'[2]0997700020150903'!$A$1:$C$780,3,FALSE)</f>
        <v>44.15</v>
      </c>
      <c r="K43" s="27">
        <f t="shared" si="0"/>
        <v>-1.5900000000000034</v>
      </c>
      <c r="L43" s="27">
        <f t="shared" si="1"/>
        <v>-13.410000000000004</v>
      </c>
    </row>
    <row r="44" spans="1:12" ht="15">
      <c r="A44" s="102"/>
      <c r="B44" s="95" t="s">
        <v>31</v>
      </c>
      <c r="C44" s="20">
        <v>2760343</v>
      </c>
      <c r="D44" s="21">
        <v>38.25</v>
      </c>
      <c r="E44" s="22">
        <v>2850012</v>
      </c>
      <c r="F44" s="23">
        <v>39</v>
      </c>
      <c r="G44" s="24">
        <v>2577343</v>
      </c>
      <c r="H44" s="25">
        <v>34.7</v>
      </c>
      <c r="I44" s="22">
        <f>VLOOKUP(B44,'[2]0997700020150903'!$A$1:$C$780,2,FALSE)</f>
        <v>2410570</v>
      </c>
      <c r="J44" s="23">
        <f>VLOOKUP(B44,'[2]0997700020150903'!$A$1:$C$780,3,FALSE)</f>
        <v>32.06</v>
      </c>
      <c r="K44" s="26">
        <f t="shared" si="0"/>
        <v>-2.6400000000000006</v>
      </c>
      <c r="L44" s="26">
        <f t="shared" si="1"/>
        <v>-6.939999999999998</v>
      </c>
    </row>
    <row r="45" spans="1:12" ht="15">
      <c r="A45" s="102"/>
      <c r="B45" s="94" t="s">
        <v>32</v>
      </c>
      <c r="C45" s="12">
        <v>1929696</v>
      </c>
      <c r="D45" s="13">
        <v>26.74</v>
      </c>
      <c r="E45" s="14">
        <v>2097286</v>
      </c>
      <c r="F45" s="15">
        <v>28.7</v>
      </c>
      <c r="G45" s="16">
        <v>1948071</v>
      </c>
      <c r="H45" s="15">
        <v>26.23</v>
      </c>
      <c r="I45" s="17">
        <f>VLOOKUP(B45,'[2]0997700020150903'!$A$1:$C$780,2,FALSE)</f>
        <v>1887755</v>
      </c>
      <c r="J45" s="18">
        <f>VLOOKUP(B45,'[2]0997700020150903'!$A$1:$C$780,3,FALSE)</f>
        <v>25.11</v>
      </c>
      <c r="K45" s="27">
        <f t="shared" si="0"/>
        <v>-1.120000000000001</v>
      </c>
      <c r="L45" s="27">
        <f t="shared" si="1"/>
        <v>-3.59</v>
      </c>
    </row>
    <row r="46" spans="1:12" ht="15.75" thickBot="1">
      <c r="A46" s="104"/>
      <c r="B46" s="99" t="s">
        <v>33</v>
      </c>
      <c r="C46" s="50">
        <v>2951928</v>
      </c>
      <c r="D46" s="51">
        <v>40.91</v>
      </c>
      <c r="E46" s="52">
        <v>3015825</v>
      </c>
      <c r="F46" s="53">
        <v>41.26</v>
      </c>
      <c r="G46" s="54">
        <v>2580247</v>
      </c>
      <c r="H46" s="55">
        <v>34.74</v>
      </c>
      <c r="I46" s="52">
        <f>VLOOKUP(B46,'[2]0997700020150903'!$A$1:$C$780,2,FALSE)</f>
        <v>2582023</v>
      </c>
      <c r="J46" s="53">
        <f>VLOOKUP(B46,'[2]0997700020150903'!$A$1:$C$780,3,FALSE)</f>
        <v>34.34</v>
      </c>
      <c r="K46" s="56">
        <f t="shared" si="0"/>
        <v>-0.3999999999999986</v>
      </c>
      <c r="L46" s="56">
        <f t="shared" si="1"/>
        <v>-6.919999999999995</v>
      </c>
    </row>
    <row r="47" spans="1:12" ht="15">
      <c r="A47" s="102" t="s">
        <v>63</v>
      </c>
      <c r="B47" s="94" t="s">
        <v>34</v>
      </c>
      <c r="C47" s="12">
        <v>1996106</v>
      </c>
      <c r="D47" s="13">
        <v>27.66</v>
      </c>
      <c r="E47" s="14">
        <v>1805644</v>
      </c>
      <c r="F47" s="15">
        <v>24.71</v>
      </c>
      <c r="G47" s="16">
        <v>1657850</v>
      </c>
      <c r="H47" s="15">
        <v>22.32</v>
      </c>
      <c r="I47" s="17">
        <f>VLOOKUP(B47,'[2]0997700020150903'!$A$1:$C$780,2,FALSE)</f>
        <v>1694973</v>
      </c>
      <c r="J47" s="18">
        <f>VLOOKUP(B47,'[2]0997700020150903'!$A$1:$C$780,3,FALSE)</f>
        <v>22.54</v>
      </c>
      <c r="K47" s="27">
        <f t="shared" si="0"/>
        <v>0.21999999999999886</v>
      </c>
      <c r="L47" s="27">
        <f t="shared" si="1"/>
        <v>-2.1700000000000017</v>
      </c>
    </row>
    <row r="48" spans="1:12" ht="15">
      <c r="A48" s="102"/>
      <c r="B48" s="95" t="s">
        <v>35</v>
      </c>
      <c r="C48" s="20">
        <v>6445804</v>
      </c>
      <c r="D48" s="21">
        <v>89.32</v>
      </c>
      <c r="E48" s="22">
        <v>6498710</v>
      </c>
      <c r="F48" s="23">
        <v>88.92</v>
      </c>
      <c r="G48" s="24">
        <v>6515222</v>
      </c>
      <c r="H48" s="25">
        <v>87.73</v>
      </c>
      <c r="I48" s="22">
        <f>VLOOKUP(B48,'[2]0997700020150903'!$A$1:$C$780,2,FALSE)</f>
        <v>5269470</v>
      </c>
      <c r="J48" s="23">
        <f>VLOOKUP(B48,'[2]0997700020150903'!$A$1:$C$780,3,FALSE)</f>
        <v>70.08</v>
      </c>
      <c r="K48" s="26">
        <f t="shared" si="0"/>
        <v>-17.650000000000006</v>
      </c>
      <c r="L48" s="26">
        <f t="shared" si="1"/>
        <v>-18.840000000000003</v>
      </c>
    </row>
    <row r="49" spans="1:12" ht="15">
      <c r="A49" s="102"/>
      <c r="B49" s="94" t="s">
        <v>36</v>
      </c>
      <c r="C49" s="12">
        <v>6144954</v>
      </c>
      <c r="D49" s="13">
        <v>85.15</v>
      </c>
      <c r="E49" s="14">
        <v>6198431</v>
      </c>
      <c r="F49" s="15">
        <v>84.81</v>
      </c>
      <c r="G49" s="16">
        <v>5917199</v>
      </c>
      <c r="H49" s="15">
        <v>79.67</v>
      </c>
      <c r="I49" s="17">
        <f>VLOOKUP(B49,'[2]0997700020150903'!$A$1:$C$780,2,FALSE)</f>
        <v>4920890</v>
      </c>
      <c r="J49" s="18">
        <f>VLOOKUP(B49,'[2]0997700020150903'!$A$1:$C$780,3,FALSE)</f>
        <v>65.44</v>
      </c>
      <c r="K49" s="27">
        <f t="shared" si="0"/>
        <v>-14.230000000000004</v>
      </c>
      <c r="L49" s="27">
        <f t="shared" si="1"/>
        <v>-19.370000000000005</v>
      </c>
    </row>
    <row r="50" spans="1:12" ht="15">
      <c r="A50" s="102"/>
      <c r="B50" s="95" t="s">
        <v>84</v>
      </c>
      <c r="C50" s="20">
        <v>1430590</v>
      </c>
      <c r="D50" s="21">
        <v>19.82</v>
      </c>
      <c r="E50" s="22">
        <v>1348482</v>
      </c>
      <c r="F50" s="23">
        <v>18.45</v>
      </c>
      <c r="G50" s="24">
        <v>1239981</v>
      </c>
      <c r="H50" s="25">
        <v>16.7</v>
      </c>
      <c r="I50" s="22">
        <f>VLOOKUP(B50,'[2]0997700020150903'!$A$1:$C$780,2,FALSE)</f>
        <v>1169700</v>
      </c>
      <c r="J50" s="23">
        <f>VLOOKUP(B50,'[2]0997700020150903'!$A$1:$C$780,3,FALSE)</f>
        <v>15.56</v>
      </c>
      <c r="K50" s="26">
        <f t="shared" si="0"/>
        <v>-1.1399999999999988</v>
      </c>
      <c r="L50" s="26">
        <f t="shared" si="1"/>
        <v>-2.889999999999999</v>
      </c>
    </row>
    <row r="51" spans="1:12" ht="15">
      <c r="A51" s="102"/>
      <c r="B51" s="94" t="s">
        <v>37</v>
      </c>
      <c r="C51" s="12">
        <v>6313679</v>
      </c>
      <c r="D51" s="13">
        <v>87.49</v>
      </c>
      <c r="E51" s="14">
        <v>6353034</v>
      </c>
      <c r="F51" s="15">
        <v>86.93</v>
      </c>
      <c r="G51" s="16">
        <v>6205200</v>
      </c>
      <c r="H51" s="15">
        <v>83.55</v>
      </c>
      <c r="I51" s="17">
        <f>VLOOKUP(B51,'[2]0997700020150903'!$A$1:$C$780,2,FALSE)</f>
        <v>6353452</v>
      </c>
      <c r="J51" s="18">
        <f>VLOOKUP(B51,'[2]0997700020150903'!$A$1:$C$780,3,FALSE)</f>
        <v>84.49</v>
      </c>
      <c r="K51" s="27">
        <f t="shared" si="0"/>
        <v>0.9399999999999977</v>
      </c>
      <c r="L51" s="27">
        <f t="shared" si="1"/>
        <v>-2.440000000000012</v>
      </c>
    </row>
    <row r="52" spans="1:12" ht="15" customHeight="1">
      <c r="A52" s="102"/>
      <c r="B52" s="95" t="s">
        <v>82</v>
      </c>
      <c r="C52" s="20">
        <v>4685189</v>
      </c>
      <c r="D52" s="21">
        <v>64.92</v>
      </c>
      <c r="E52" s="22">
        <v>4864974</v>
      </c>
      <c r="F52" s="23">
        <v>66.57</v>
      </c>
      <c r="G52" s="24">
        <v>4570310</v>
      </c>
      <c r="H52" s="25">
        <v>61.54</v>
      </c>
      <c r="I52" s="22">
        <f>VLOOKUP(B52,'[2]0997700020150903'!$A$1:$C$780,2,FALSE)</f>
        <v>4409720</v>
      </c>
      <c r="J52" s="23">
        <f>VLOOKUP(B52,'[2]0997700020150903'!$A$1:$C$780,3,FALSE)</f>
        <v>58.65</v>
      </c>
      <c r="K52" s="26">
        <f t="shared" si="0"/>
        <v>-2.8900000000000006</v>
      </c>
      <c r="L52" s="26">
        <f t="shared" si="1"/>
        <v>-7.919999999999995</v>
      </c>
    </row>
    <row r="53" spans="1:12" ht="15.75" thickBot="1">
      <c r="A53" s="102"/>
      <c r="B53" s="94" t="s">
        <v>38</v>
      </c>
      <c r="C53" s="12">
        <v>2825422</v>
      </c>
      <c r="D53" s="13">
        <v>39.15</v>
      </c>
      <c r="E53" s="14">
        <v>2803590</v>
      </c>
      <c r="F53" s="15">
        <v>38.36</v>
      </c>
      <c r="G53" s="16">
        <v>2612501</v>
      </c>
      <c r="H53" s="15">
        <v>35.18</v>
      </c>
      <c r="I53" s="17">
        <f>VLOOKUP(B53,'[2]0997700020150903'!$A$1:$C$780,2,FALSE)</f>
        <v>2787520</v>
      </c>
      <c r="J53" s="18">
        <f>VLOOKUP(B53,'[2]0997700020150903'!$A$1:$C$780,3,FALSE)</f>
        <v>37.07</v>
      </c>
      <c r="K53" s="27">
        <f t="shared" si="0"/>
        <v>1.8900000000000006</v>
      </c>
      <c r="L53" s="27">
        <f t="shared" si="1"/>
        <v>-1.2899999999999991</v>
      </c>
    </row>
    <row r="54" spans="1:12" ht="15">
      <c r="A54" s="103" t="s">
        <v>64</v>
      </c>
      <c r="B54" s="98" t="s">
        <v>83</v>
      </c>
      <c r="C54" s="43">
        <v>5064207</v>
      </c>
      <c r="D54" s="44">
        <v>70.18</v>
      </c>
      <c r="E54" s="45">
        <v>4792665</v>
      </c>
      <c r="F54" s="46">
        <v>65.58</v>
      </c>
      <c r="G54" s="47">
        <v>4582929</v>
      </c>
      <c r="H54" s="46">
        <v>61.71</v>
      </c>
      <c r="I54" s="48">
        <f>VLOOKUP(B54,'[2]0997700020150903'!$A$1:$C$780,2,FALSE)</f>
        <v>4089266</v>
      </c>
      <c r="J54" s="49">
        <f>VLOOKUP(B54,'[2]0997700020150903'!$A$1:$C$780,3,FALSE)</f>
        <v>54.38</v>
      </c>
      <c r="K54" s="19">
        <f t="shared" si="0"/>
        <v>-7.329999999999998</v>
      </c>
      <c r="L54" s="19">
        <f t="shared" si="1"/>
        <v>-11.199999999999996</v>
      </c>
    </row>
    <row r="55" spans="1:12" ht="15">
      <c r="A55" s="102"/>
      <c r="B55" s="95" t="s">
        <v>39</v>
      </c>
      <c r="C55" s="20">
        <v>3108338</v>
      </c>
      <c r="D55" s="21">
        <v>43.07</v>
      </c>
      <c r="E55" s="22">
        <v>3074769</v>
      </c>
      <c r="F55" s="23">
        <v>42.07</v>
      </c>
      <c r="G55" s="24">
        <v>2876246</v>
      </c>
      <c r="H55" s="25">
        <v>38.73</v>
      </c>
      <c r="I55" s="22">
        <f>VLOOKUP(B55,'[2]0997700020150903'!$A$1:$C$780,2,FALSE)</f>
        <v>2581025</v>
      </c>
      <c r="J55" s="23">
        <f>VLOOKUP(B55,'[2]0997700020150903'!$A$1:$C$780,3,FALSE)</f>
        <v>34.33</v>
      </c>
      <c r="K55" s="26">
        <f t="shared" si="0"/>
        <v>-4.399999999999999</v>
      </c>
      <c r="L55" s="26">
        <f t="shared" si="1"/>
        <v>-7.740000000000002</v>
      </c>
    </row>
    <row r="56" spans="1:12" ht="15">
      <c r="A56" s="102"/>
      <c r="B56" s="94" t="s">
        <v>40</v>
      </c>
      <c r="C56" s="12">
        <v>461152</v>
      </c>
      <c r="D56" s="13">
        <v>6.39</v>
      </c>
      <c r="E56" s="14">
        <v>659821</v>
      </c>
      <c r="F56" s="15">
        <v>9.03</v>
      </c>
      <c r="G56" s="16">
        <v>442887</v>
      </c>
      <c r="H56" s="15">
        <v>5.96</v>
      </c>
      <c r="I56" s="17">
        <f>VLOOKUP(B56,'[2]0997700020150903'!$A$1:$C$780,2,FALSE)</f>
        <v>650036</v>
      </c>
      <c r="J56" s="18">
        <f>VLOOKUP(B56,'[2]0997700020150903'!$A$1:$C$780,3,FALSE)</f>
        <v>8.64</v>
      </c>
      <c r="K56" s="27">
        <f t="shared" si="0"/>
        <v>2.6800000000000006</v>
      </c>
      <c r="L56" s="27">
        <f t="shared" si="1"/>
        <v>-0.3899999999999988</v>
      </c>
    </row>
    <row r="57" spans="1:12" ht="15.75" thickBot="1">
      <c r="A57" s="104"/>
      <c r="B57" s="99" t="s">
        <v>41</v>
      </c>
      <c r="C57" s="50">
        <v>3641424</v>
      </c>
      <c r="D57" s="51">
        <v>50.46</v>
      </c>
      <c r="E57" s="52">
        <v>3144865</v>
      </c>
      <c r="F57" s="53">
        <v>43.03</v>
      </c>
      <c r="G57" s="54">
        <v>2798907</v>
      </c>
      <c r="H57" s="55">
        <v>37.69</v>
      </c>
      <c r="I57" s="52">
        <f>VLOOKUP(B57,'[2]0997700020150903'!$A$1:$C$780,2,FALSE)</f>
        <v>2578169</v>
      </c>
      <c r="J57" s="53">
        <f>VLOOKUP(B57,'[2]0997700020150903'!$A$1:$C$780,3,FALSE)</f>
        <v>34.29</v>
      </c>
      <c r="K57" s="56">
        <f t="shared" si="0"/>
        <v>-3.3999999999999986</v>
      </c>
      <c r="L57" s="56">
        <f t="shared" si="1"/>
        <v>-8.740000000000002</v>
      </c>
    </row>
    <row r="58" spans="1:12" ht="15" customHeight="1">
      <c r="A58" s="102" t="s">
        <v>65</v>
      </c>
      <c r="B58" s="94" t="s">
        <v>42</v>
      </c>
      <c r="C58" s="12">
        <v>4365607</v>
      </c>
      <c r="D58" s="13">
        <v>60.5</v>
      </c>
      <c r="E58" s="14">
        <v>3471932</v>
      </c>
      <c r="F58" s="15">
        <v>47.51</v>
      </c>
      <c r="G58" s="16">
        <v>2988995</v>
      </c>
      <c r="H58" s="15">
        <v>40.25</v>
      </c>
      <c r="I58" s="17">
        <f>VLOOKUP(B58,'[2]0997700020150903'!$A$1:$C$780,2,FALSE)</f>
        <v>2957967</v>
      </c>
      <c r="J58" s="18">
        <f>VLOOKUP(B58,'[2]0997700020150903'!$A$1:$C$780,3,FALSE)</f>
        <v>39.34</v>
      </c>
      <c r="K58" s="27">
        <f t="shared" si="0"/>
        <v>-0.9099999999999966</v>
      </c>
      <c r="L58" s="27">
        <f t="shared" si="1"/>
        <v>-8.169999999999995</v>
      </c>
    </row>
    <row r="59" spans="1:12" ht="17.25" customHeight="1">
      <c r="A59" s="102"/>
      <c r="B59" s="95" t="s">
        <v>43</v>
      </c>
      <c r="C59" s="20">
        <v>316296</v>
      </c>
      <c r="D59" s="21">
        <v>4.38</v>
      </c>
      <c r="E59" s="22">
        <v>194142</v>
      </c>
      <c r="F59" s="23">
        <v>2.66</v>
      </c>
      <c r="G59" s="24">
        <v>235114</v>
      </c>
      <c r="H59" s="25">
        <v>3.17</v>
      </c>
      <c r="I59" s="22">
        <f>VLOOKUP(B59,'[2]0997700020150903'!$A$1:$C$780,2,FALSE)</f>
        <v>195931</v>
      </c>
      <c r="J59" s="23">
        <f>VLOOKUP(B59,'[2]0997700020150903'!$A$1:$C$780,3,FALSE)</f>
        <v>2.61</v>
      </c>
      <c r="K59" s="26">
        <f t="shared" si="0"/>
        <v>-0.56</v>
      </c>
      <c r="L59" s="26">
        <f t="shared" si="1"/>
        <v>-0.050000000000000266</v>
      </c>
    </row>
    <row r="60" spans="1:12" ht="15">
      <c r="A60" s="102"/>
      <c r="B60" s="94" t="s">
        <v>44</v>
      </c>
      <c r="C60" s="12">
        <v>2280321</v>
      </c>
      <c r="D60" s="13">
        <v>31.6</v>
      </c>
      <c r="E60" s="14">
        <v>1616590</v>
      </c>
      <c r="F60" s="15">
        <v>22.12</v>
      </c>
      <c r="G60" s="16">
        <v>1835111</v>
      </c>
      <c r="H60" s="15">
        <v>24.71</v>
      </c>
      <c r="I60" s="17">
        <f>VLOOKUP(B60,'[2]0997700020150903'!$A$1:$C$780,2,FALSE)</f>
        <v>1898350</v>
      </c>
      <c r="J60" s="18">
        <f>VLOOKUP(B60,'[2]0997700020150903'!$A$1:$C$780,3,FALSE)</f>
        <v>25.25</v>
      </c>
      <c r="K60" s="27">
        <f t="shared" si="0"/>
        <v>0.5399999999999991</v>
      </c>
      <c r="L60" s="27">
        <f t="shared" si="1"/>
        <v>3.129999999999999</v>
      </c>
    </row>
    <row r="61" spans="1:12" ht="15">
      <c r="A61" s="102"/>
      <c r="B61" s="95" t="s">
        <v>45</v>
      </c>
      <c r="C61" s="20">
        <v>885744</v>
      </c>
      <c r="D61" s="21">
        <v>12.27</v>
      </c>
      <c r="E61" s="22">
        <v>615519</v>
      </c>
      <c r="F61" s="23">
        <v>8.42</v>
      </c>
      <c r="G61" s="24">
        <v>636881</v>
      </c>
      <c r="H61" s="25">
        <v>8.58</v>
      </c>
      <c r="I61" s="22">
        <f>VLOOKUP(B61,'[2]0997700020150903'!$A$1:$C$780,2,FALSE)</f>
        <v>423012</v>
      </c>
      <c r="J61" s="23">
        <f>VLOOKUP(B61,'[2]0997700020150903'!$A$1:$C$780,3,FALSE)</f>
        <v>5.63</v>
      </c>
      <c r="K61" s="26">
        <f t="shared" si="0"/>
        <v>-2.95</v>
      </c>
      <c r="L61" s="26">
        <f t="shared" si="1"/>
        <v>-2.79</v>
      </c>
    </row>
    <row r="62" spans="1:12" ht="15">
      <c r="A62" s="102"/>
      <c r="B62" s="94" t="s">
        <v>46</v>
      </c>
      <c r="C62" s="12">
        <v>3051940</v>
      </c>
      <c r="D62" s="13">
        <v>42.29</v>
      </c>
      <c r="E62" s="14">
        <v>3243593</v>
      </c>
      <c r="F62" s="15">
        <v>44.38</v>
      </c>
      <c r="G62" s="16">
        <v>2737156</v>
      </c>
      <c r="H62" s="15">
        <v>36.86</v>
      </c>
      <c r="I62" s="17">
        <f>VLOOKUP(B62,'[2]0997700020150903'!$A$1:$C$780,2,FALSE)</f>
        <v>2455575</v>
      </c>
      <c r="J62" s="18">
        <f>VLOOKUP(B62,'[2]0997700020150903'!$A$1:$C$780,3,FALSE)</f>
        <v>32.66</v>
      </c>
      <c r="K62" s="27">
        <f t="shared" si="0"/>
        <v>-4.200000000000003</v>
      </c>
      <c r="L62" s="27">
        <f t="shared" si="1"/>
        <v>-11.720000000000006</v>
      </c>
    </row>
    <row r="63" spans="1:12" ht="15.75" thickBot="1">
      <c r="A63" s="102"/>
      <c r="B63" s="95" t="s">
        <v>47</v>
      </c>
      <c r="C63" s="20">
        <v>6827472</v>
      </c>
      <c r="D63" s="21">
        <v>94.61</v>
      </c>
      <c r="E63" s="22">
        <v>6634980</v>
      </c>
      <c r="F63" s="23">
        <v>90.78</v>
      </c>
      <c r="G63" s="24">
        <v>6642671</v>
      </c>
      <c r="H63" s="25">
        <v>89.44</v>
      </c>
      <c r="I63" s="22">
        <f>VLOOKUP(B63,'[2]0997700020150903'!$A$1:$C$780,2,FALSE)</f>
        <v>6691502</v>
      </c>
      <c r="J63" s="23">
        <f>VLOOKUP(B63,'[2]0997700020150903'!$A$1:$C$780,3,FALSE)</f>
        <v>88.99</v>
      </c>
      <c r="K63" s="26">
        <f t="shared" si="0"/>
        <v>-0.45000000000000284</v>
      </c>
      <c r="L63" s="26">
        <f t="shared" si="1"/>
        <v>-1.7900000000000063</v>
      </c>
    </row>
    <row r="64" spans="1:12" ht="15">
      <c r="A64" s="103" t="s">
        <v>66</v>
      </c>
      <c r="B64" s="98" t="s">
        <v>48</v>
      </c>
      <c r="C64" s="43">
        <v>6324353</v>
      </c>
      <c r="D64" s="44">
        <v>87.64</v>
      </c>
      <c r="E64" s="45">
        <v>5759029</v>
      </c>
      <c r="F64" s="46">
        <v>78.8</v>
      </c>
      <c r="G64" s="47">
        <v>5712482</v>
      </c>
      <c r="H64" s="46">
        <v>76.92</v>
      </c>
      <c r="I64" s="48">
        <f>VLOOKUP(B64,'[2]0997700020150903'!$A$1:$C$780,2,FALSE)</f>
        <v>5668842</v>
      </c>
      <c r="J64" s="49">
        <f>VLOOKUP(B64,'[2]0997700020150903'!$A$1:$C$780,3,FALSE)</f>
        <v>75.39</v>
      </c>
      <c r="K64" s="19">
        <f t="shared" si="0"/>
        <v>-1.5300000000000011</v>
      </c>
      <c r="L64" s="19">
        <f t="shared" si="1"/>
        <v>-3.4099999999999966</v>
      </c>
    </row>
    <row r="65" spans="1:12" ht="15" customHeight="1">
      <c r="A65" s="102"/>
      <c r="B65" s="95" t="s">
        <v>49</v>
      </c>
      <c r="C65" s="20">
        <v>277692</v>
      </c>
      <c r="D65" s="21">
        <v>3.85</v>
      </c>
      <c r="E65" s="22">
        <v>461699</v>
      </c>
      <c r="F65" s="23">
        <v>6.32</v>
      </c>
      <c r="G65" s="24">
        <v>755455</v>
      </c>
      <c r="H65" s="25">
        <v>10.17</v>
      </c>
      <c r="I65" s="22">
        <f>VLOOKUP(B65,'[2]0997700020150903'!$A$1:$C$780,2,FALSE)</f>
        <v>863015</v>
      </c>
      <c r="J65" s="23">
        <f>VLOOKUP(B65,'[2]0997700020150903'!$A$1:$C$780,3,FALSE)</f>
        <v>11.48</v>
      </c>
      <c r="K65" s="26">
        <f t="shared" si="0"/>
        <v>1.3100000000000005</v>
      </c>
      <c r="L65" s="26">
        <f t="shared" si="1"/>
        <v>5.16</v>
      </c>
    </row>
    <row r="66" spans="1:12" ht="15">
      <c r="A66" s="102"/>
      <c r="B66" s="94" t="s">
        <v>50</v>
      </c>
      <c r="C66" s="12">
        <v>5029930</v>
      </c>
      <c r="D66" s="13">
        <v>69.7</v>
      </c>
      <c r="E66" s="14">
        <v>4698033</v>
      </c>
      <c r="F66" s="15">
        <v>64.28</v>
      </c>
      <c r="G66" s="16">
        <v>4835695</v>
      </c>
      <c r="H66" s="15">
        <v>65.11</v>
      </c>
      <c r="I66" s="17">
        <f>VLOOKUP(B66,'[2]0997700020150903'!$A$1:$C$780,2,FALSE)</f>
        <v>4764825</v>
      </c>
      <c r="J66" s="18">
        <f>VLOOKUP(B66,'[2]0997700020150903'!$A$1:$C$780,3,FALSE)</f>
        <v>63.37</v>
      </c>
      <c r="K66" s="27">
        <f t="shared" si="0"/>
        <v>-1.740000000000002</v>
      </c>
      <c r="L66" s="27">
        <f t="shared" si="1"/>
        <v>-0.9100000000000037</v>
      </c>
    </row>
    <row r="67" spans="1:12" ht="15.75" thickBot="1">
      <c r="A67" s="104"/>
      <c r="B67" s="99" t="s">
        <v>51</v>
      </c>
      <c r="C67" s="50">
        <v>5808524</v>
      </c>
      <c r="D67" s="51">
        <v>80.49</v>
      </c>
      <c r="E67" s="52">
        <v>4855360</v>
      </c>
      <c r="F67" s="53">
        <v>66.43</v>
      </c>
      <c r="G67" s="54">
        <v>5055808</v>
      </c>
      <c r="H67" s="55">
        <v>68.08</v>
      </c>
      <c r="I67" s="52">
        <f>VLOOKUP(B67,'[2]0997700020150903'!$A$1:$C$780,2,FALSE)</f>
        <v>4534050</v>
      </c>
      <c r="J67" s="53">
        <f>VLOOKUP(B67,'[2]0997700020150903'!$A$1:$C$780,3,FALSE)</f>
        <v>60.3</v>
      </c>
      <c r="K67" s="56">
        <f t="shared" si="0"/>
        <v>-7.780000000000001</v>
      </c>
      <c r="L67" s="56">
        <f t="shared" si="1"/>
        <v>-6.13000000000001</v>
      </c>
    </row>
    <row r="68" spans="1:12" ht="15.75" thickBot="1">
      <c r="A68" s="105" t="s">
        <v>52</v>
      </c>
      <c r="B68" s="94" t="s">
        <v>53</v>
      </c>
      <c r="C68" s="12">
        <v>4517359</v>
      </c>
      <c r="D68" s="13">
        <v>62.6</v>
      </c>
      <c r="E68" s="14">
        <v>4287810</v>
      </c>
      <c r="F68" s="15">
        <v>58.67</v>
      </c>
      <c r="G68" s="16">
        <v>4074648</v>
      </c>
      <c r="H68" s="15">
        <v>54.87</v>
      </c>
      <c r="I68" s="17">
        <f>VLOOKUP(B68,'[2]0997700020150903'!$A$1:$C$780,2,FALSE)</f>
        <v>3519317</v>
      </c>
      <c r="J68" s="18">
        <f>VLOOKUP(B68,'[2]0997700020150903'!$A$1:$C$780,3,FALSE)</f>
        <v>46.8</v>
      </c>
      <c r="K68" s="27">
        <f t="shared" si="0"/>
        <v>-8.07</v>
      </c>
      <c r="L68" s="27">
        <f t="shared" si="1"/>
        <v>-11.870000000000005</v>
      </c>
    </row>
    <row r="69" spans="1:12" ht="15.75" thickBot="1">
      <c r="A69" s="106" t="s">
        <v>54</v>
      </c>
      <c r="B69" s="100" t="s">
        <v>55</v>
      </c>
      <c r="C69" s="57">
        <v>6330921</v>
      </c>
      <c r="D69" s="58">
        <v>87.73</v>
      </c>
      <c r="E69" s="59">
        <v>5534506</v>
      </c>
      <c r="F69" s="60">
        <v>75.73</v>
      </c>
      <c r="G69" s="61">
        <v>5344014</v>
      </c>
      <c r="H69" s="62">
        <v>71.96</v>
      </c>
      <c r="I69" s="59">
        <f>VLOOKUP(B69,'[2]0997700020150903'!$A$1:$C$780,2,FALSE)</f>
        <v>4084933</v>
      </c>
      <c r="J69" s="60">
        <f>VLOOKUP(B69,'[2]0997700020150903'!$A$1:$C$780,3,FALSE)</f>
        <v>54.33</v>
      </c>
      <c r="K69" s="63">
        <f t="shared" si="0"/>
        <v>-17.629999999999995</v>
      </c>
      <c r="L69" s="63">
        <f t="shared" si="1"/>
        <v>-21.400000000000006</v>
      </c>
    </row>
    <row r="70" spans="1:12" ht="15">
      <c r="A70" s="102" t="s">
        <v>56</v>
      </c>
      <c r="B70" s="94" t="s">
        <v>85</v>
      </c>
      <c r="C70" s="12">
        <v>588662</v>
      </c>
      <c r="D70" s="13">
        <v>8.16</v>
      </c>
      <c r="E70" s="14">
        <v>803553</v>
      </c>
      <c r="F70" s="15">
        <v>10.99</v>
      </c>
      <c r="G70" s="16">
        <v>568197</v>
      </c>
      <c r="H70" s="15">
        <v>7.65</v>
      </c>
      <c r="I70" s="17">
        <f>VLOOKUP(B70,'[2]0997700020150903'!$A$1:$C$780,2,FALSE)</f>
        <v>623890</v>
      </c>
      <c r="J70" s="18">
        <f>VLOOKUP(B70,'[2]0997700020150903'!$A$1:$C$780,3,FALSE)</f>
        <v>8.3</v>
      </c>
      <c r="K70" s="27">
        <f t="shared" si="0"/>
        <v>0.6500000000000004</v>
      </c>
      <c r="L70" s="27">
        <f t="shared" si="1"/>
        <v>-2.6899999999999995</v>
      </c>
    </row>
    <row r="71" spans="1:12" ht="15">
      <c r="A71" s="102"/>
      <c r="B71" s="95" t="s">
        <v>86</v>
      </c>
      <c r="C71" s="20">
        <v>3263799</v>
      </c>
      <c r="D71" s="21">
        <v>45.23</v>
      </c>
      <c r="E71" s="22">
        <v>2965771</v>
      </c>
      <c r="F71" s="23">
        <v>40.58</v>
      </c>
      <c r="G71" s="24">
        <v>2832829</v>
      </c>
      <c r="H71" s="25">
        <v>38.14</v>
      </c>
      <c r="I71" s="22">
        <f>VLOOKUP(B71,'[2]0997700020150903'!$A$1:$C$780,2,FALSE)</f>
        <v>2747324</v>
      </c>
      <c r="J71" s="23">
        <f>VLOOKUP(B71,'[2]0997700020150903'!$A$1:$C$780,3,FALSE)</f>
        <v>36.54</v>
      </c>
      <c r="K71" s="26">
        <f t="shared" si="0"/>
        <v>-1.6000000000000014</v>
      </c>
      <c r="L71" s="26">
        <f t="shared" si="1"/>
        <v>-4.039999999999999</v>
      </c>
    </row>
    <row r="72" spans="1:12" ht="15.75" customHeight="1" thickBot="1">
      <c r="A72" s="107"/>
      <c r="B72" s="101" t="s">
        <v>87</v>
      </c>
      <c r="C72" s="64">
        <v>2122295</v>
      </c>
      <c r="D72" s="65">
        <v>29.41</v>
      </c>
      <c r="E72" s="66">
        <v>1989950</v>
      </c>
      <c r="F72" s="67">
        <v>27.23</v>
      </c>
      <c r="G72" s="68">
        <v>1807547</v>
      </c>
      <c r="H72" s="67">
        <v>24.34</v>
      </c>
      <c r="I72" s="69">
        <f>VLOOKUP(B72,'[2]0997700020150903'!$A$1:$C$780,2,FALSE)</f>
        <v>1691894</v>
      </c>
      <c r="J72" s="70">
        <f>VLOOKUP(B72,'[2]0997700020150903'!$A$1:$C$780,3,FALSE)</f>
        <v>22.5</v>
      </c>
      <c r="K72" s="71">
        <f t="shared" si="0"/>
        <v>-1.8399999999999999</v>
      </c>
      <c r="L72" s="71">
        <f t="shared" si="1"/>
        <v>-4.73</v>
      </c>
    </row>
    <row r="73" spans="1:12" ht="15">
      <c r="A73" s="78" t="s">
        <v>89</v>
      </c>
      <c r="B73" s="79"/>
      <c r="C73" s="79"/>
      <c r="D73" s="79"/>
      <c r="E73" s="79"/>
      <c r="F73" s="79"/>
      <c r="G73" s="79"/>
      <c r="H73" s="80"/>
      <c r="I73" s="80"/>
      <c r="J73" s="80"/>
      <c r="K73" s="81"/>
      <c r="L73" s="81"/>
    </row>
    <row r="74" spans="1:12" ht="15">
      <c r="A74" s="82" t="s">
        <v>90</v>
      </c>
      <c r="B74" s="79"/>
      <c r="C74" s="79"/>
      <c r="D74" s="79"/>
      <c r="E74" s="79"/>
      <c r="F74" s="79"/>
      <c r="G74" s="79"/>
      <c r="H74" s="80"/>
      <c r="I74" s="80"/>
      <c r="J74" s="80"/>
      <c r="K74" s="81"/>
      <c r="L74" s="81"/>
    </row>
    <row r="75" spans="1:12" ht="15">
      <c r="A75" s="9"/>
      <c r="B75" s="9"/>
      <c r="C75" s="9"/>
      <c r="D75" s="9"/>
      <c r="E75" s="10"/>
      <c r="F75" s="5"/>
      <c r="G75" s="1"/>
      <c r="H75" s="1"/>
      <c r="I75" s="1"/>
      <c r="J75" s="1"/>
      <c r="K75" s="2"/>
      <c r="L75" s="2"/>
    </row>
    <row r="76" spans="1:12" ht="15">
      <c r="A76" s="1"/>
      <c r="B76" s="1"/>
      <c r="C76" s="1"/>
      <c r="D76" s="1"/>
      <c r="E76" s="8"/>
      <c r="F76" s="5"/>
      <c r="G76" s="1"/>
      <c r="H76" s="1"/>
      <c r="I76" s="1"/>
      <c r="J76" s="1"/>
      <c r="K76" s="2"/>
      <c r="L76" s="2"/>
    </row>
    <row r="77" spans="1:12" ht="15">
      <c r="A77" s="1"/>
      <c r="B77" s="1"/>
      <c r="C77" s="1"/>
      <c r="D77" s="1"/>
      <c r="E77" s="8"/>
      <c r="F77" s="5"/>
      <c r="G77" s="1"/>
      <c r="H77" s="1"/>
      <c r="I77" s="1"/>
      <c r="J77" s="1"/>
      <c r="K77" s="2"/>
      <c r="L77" s="2"/>
    </row>
    <row r="79" ht="15" customHeight="1"/>
    <row r="80" spans="11:12" ht="15">
      <c r="K80"/>
      <c r="L80"/>
    </row>
    <row r="81" spans="11:12" ht="15">
      <c r="K81"/>
      <c r="L81"/>
    </row>
    <row r="82" spans="11:12" ht="15">
      <c r="K82"/>
      <c r="L82"/>
    </row>
    <row r="83" spans="11:12" ht="15">
      <c r="K83"/>
      <c r="L83"/>
    </row>
    <row r="84" spans="11:12" ht="15">
      <c r="K84"/>
      <c r="L84"/>
    </row>
    <row r="85" spans="11:12" ht="15">
      <c r="K85"/>
      <c r="L85"/>
    </row>
    <row r="86" spans="11:12" ht="15">
      <c r="K86"/>
      <c r="L86"/>
    </row>
    <row r="87" spans="11:12" ht="15">
      <c r="K87"/>
      <c r="L87"/>
    </row>
    <row r="88" spans="11:12" ht="15">
      <c r="K88"/>
      <c r="L88"/>
    </row>
  </sheetData>
  <sheetProtection/>
  <mergeCells count="18">
    <mergeCell ref="A58:A63"/>
    <mergeCell ref="L9:L10"/>
    <mergeCell ref="A5:L5"/>
    <mergeCell ref="A6:L6"/>
    <mergeCell ref="A54:A57"/>
    <mergeCell ref="A8:A9"/>
    <mergeCell ref="B8:B9"/>
    <mergeCell ref="K9:K10"/>
    <mergeCell ref="C8:F8"/>
    <mergeCell ref="G8:J8"/>
    <mergeCell ref="A11:A19"/>
    <mergeCell ref="A70:A72"/>
    <mergeCell ref="A20:A25"/>
    <mergeCell ref="A27:A30"/>
    <mergeCell ref="A31:A36"/>
    <mergeCell ref="A37:A46"/>
    <mergeCell ref="A47:A53"/>
    <mergeCell ref="A64:A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56" r:id="rId3"/>
  <legacyDrawing r:id="rId2"/>
  <oleObjects>
    <oleObject progId="" shapeId="19688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Trans04</dc:creator>
  <cp:keywords/>
  <dc:description/>
  <cp:lastModifiedBy>INE</cp:lastModifiedBy>
  <cp:lastPrinted>2016-01-14T14:13:16Z</cp:lastPrinted>
  <dcterms:created xsi:type="dcterms:W3CDTF">2015-02-04T13:52:54Z</dcterms:created>
  <dcterms:modified xsi:type="dcterms:W3CDTF">2016-01-14T14:18:01Z</dcterms:modified>
  <cp:category/>
  <cp:version/>
  <cp:contentType/>
  <cp:contentStatus/>
</cp:coreProperties>
</file>